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Transferênci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'Resumo'!$A$3:$B$12</definedName>
    <definedName name="_xlnm._FilterDatabase" localSheetId="1" hidden="1">'Transferências'!$A$4:$K$104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 &quot;dias&quot;"/>
    <numFmt numFmtId="165" formatCode="0.0%"/>
    <numFmt numFmtId="166" formatCode="0 &quot;dias&quot;"/>
    <numFmt numFmtId="167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263B3A"/>
      <sz val="10"/>
    </font>
    <font>
      <name val="Aptos"/>
      <b val="1"/>
      <color rgb="00263B3A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Solicitações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'Resumo'!$A$16:$A$21</f>
            </numRef>
          </cat>
          <val>
            <numRef>
              <f>'Resumo'!$B$16:$B$21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26" customHeight="1">
      <c r="A1" s="1" t="inlineStr">
        <is>
          <t>Resumo das transferências entre congregações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</row>
    <row r="2"/>
    <row r="3" ht="23" customHeight="1">
      <c r="A3" s="2" t="inlineStr">
        <is>
          <t>Indicador</t>
        </is>
      </c>
      <c r="B3" s="2" t="inlineStr">
        <is>
          <t>Valor</t>
        </is>
      </c>
    </row>
    <row r="4" ht="23" customHeight="1">
      <c r="A4" s="3" t="inlineStr">
        <is>
          <t>Total de solicitações</t>
        </is>
      </c>
      <c r="B4" s="4">
        <f>COUNT('Transferências'!$B$5:$B$104)</f>
        <v/>
      </c>
    </row>
    <row r="5" ht="23" customHeight="1">
      <c r="A5" s="5" t="inlineStr">
        <is>
          <t>Solicitadas</t>
        </is>
      </c>
      <c r="B5" s="6">
        <f>COUNTIF('Transferências'!$H$5:$H$104,Premissas!$E$4)</f>
        <v/>
      </c>
    </row>
    <row r="6" ht="23" customHeight="1">
      <c r="A6" s="3" t="inlineStr">
        <is>
          <t>Em andamento</t>
        </is>
      </c>
      <c r="B6" s="4">
        <f>COUNTIF('Transferências'!$H$5:$H$104,Premissas!$E$4)+COUNTIF('Transferências'!$H$5:$H$104,Premissas!$E$5)+COUNTIF('Transferências'!$H$5:$H$104,Premissas!$E$6)+COUNTIF('Transferências'!$H$5:$H$104,Premissas!$E$7)</f>
        <v/>
      </c>
    </row>
    <row r="7" ht="23" customHeight="1">
      <c r="A7" s="5" t="inlineStr">
        <is>
          <t>Concluídas</t>
        </is>
      </c>
      <c r="B7" s="6">
        <f>COUNTIF('Transferências'!$H$5:$H$104,Premissas!$E$8)</f>
        <v/>
      </c>
    </row>
    <row r="8" ht="23" customHeight="1">
      <c r="A8" s="3" t="inlineStr">
        <is>
          <t>Canceladas</t>
        </is>
      </c>
      <c r="B8" s="4">
        <f>COUNTIF('Transferências'!$H$5:$H$104,Premissas!$E$9)</f>
        <v/>
      </c>
    </row>
    <row r="9" ht="23" customHeight="1">
      <c r="A9" s="5" t="inlineStr">
        <is>
          <t>Alertas para conferência</t>
        </is>
      </c>
      <c r="B9" s="6">
        <f>COUNTIF('Transferências'!$K$5:$K$104,"?*")</f>
        <v/>
      </c>
    </row>
    <row r="10" ht="23" customHeight="1">
      <c r="A10" s="3" t="inlineStr">
        <is>
          <t>Prazo médio de conclusão</t>
        </is>
      </c>
      <c r="B10" s="26">
        <f>IFERROR(SUMIF('Transferências'!$H$5:$H$104,Premissas!$E$8,'Transferências'!$J$5:$J$104)/COUNTIF('Transferências'!$H$5:$H$104,Premissas!$E$8),"")</f>
        <v/>
      </c>
    </row>
    <row r="11" ht="23" customHeight="1">
      <c r="A11" s="5" t="inlineStr">
        <is>
          <t>Taxa de conclusão</t>
        </is>
      </c>
      <c r="B11" s="27">
        <f>IFERROR(COUNTIF('Transferências'!$H$5:$H$104,Premissas!$E$8)/COUNT('Transferências'!$B$5:$B$104),"")</f>
        <v/>
      </c>
    </row>
    <row r="12" ht="23" customHeight="1">
      <c r="A12" s="3" t="inlineStr">
        <is>
          <t>Concluídas no mês</t>
        </is>
      </c>
      <c r="B12" s="4">
        <f>COUNTIFS('Transferências'!$H$5:$H$104,Premissas!$E$8,'Transferências'!$I$5:$I$104,"&gt;="&amp;EOMONTH(TODAY(),-1)+1,'Transferências'!$I$5:$I$104,"&lt;="&amp;EOMONTH(TODAY(),0))</f>
        <v/>
      </c>
    </row>
    <row r="13" ht="23" customHeight="1"/>
    <row r="14"/>
    <row r="15" ht="23" customHeight="1">
      <c r="A15" s="2" t="inlineStr">
        <is>
          <t>Status</t>
        </is>
      </c>
      <c r="B15" s="2" t="inlineStr">
        <is>
          <t>Quantidade</t>
        </is>
      </c>
    </row>
    <row r="16" ht="23" customHeight="1">
      <c r="A16" s="9">
        <f>Premissas!E4</f>
        <v/>
      </c>
      <c r="B16" s="4">
        <f>COUNTIF('Transferências'!$H$5:$H$104,A16)</f>
        <v/>
      </c>
    </row>
    <row r="17" ht="23" customHeight="1">
      <c r="A17" s="10">
        <f>Premissas!E5</f>
        <v/>
      </c>
      <c r="B17" s="6">
        <f>COUNTIF('Transferências'!$H$5:$H$104,A17)</f>
        <v/>
      </c>
    </row>
    <row r="18" ht="23" customHeight="1">
      <c r="A18" s="9">
        <f>Premissas!E6</f>
        <v/>
      </c>
      <c r="B18" s="4">
        <f>COUNTIF('Transferências'!$H$5:$H$104,A18)</f>
        <v/>
      </c>
    </row>
    <row r="19" ht="23" customHeight="1">
      <c r="A19" s="10">
        <f>Premissas!E7</f>
        <v/>
      </c>
      <c r="B19" s="6">
        <f>COUNTIF('Transferências'!$H$5:$H$104,A19)</f>
        <v/>
      </c>
    </row>
    <row r="20" ht="23" customHeight="1">
      <c r="A20" s="9">
        <f>Premissas!E8</f>
        <v/>
      </c>
      <c r="B20" s="4">
        <f>COUNTIF('Transferências'!$H$5:$H$104,A20)</f>
        <v/>
      </c>
    </row>
    <row r="21" ht="23" customHeight="1">
      <c r="A21" s="10">
        <f>Premissas!E9</f>
        <v/>
      </c>
      <c r="B21" s="6">
        <f>COUNTIF('Transferências'!$H$5:$H$104,A21)</f>
        <v/>
      </c>
    </row>
  </sheetData>
  <autoFilter ref="A3:B12"/>
  <mergeCells count="1">
    <mergeCell ref="A1:J1"/>
  </mergeCells>
  <conditionalFormatting sqref="B7">
    <cfRule type="expression" priority="1" dxfId="0">
      <formula>B7&gt;0</formula>
    </cfRule>
  </conditionalFormatting>
  <conditionalFormatting sqref="B9">
    <cfRule type="expression" priority="2" dxfId="1">
      <formula>B9&gt;0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22" customWidth="1" min="3" max="3"/>
    <col width="31" customWidth="1" min="4" max="4"/>
    <col width="31" customWidth="1" min="5" max="5"/>
    <col width="25" customWidth="1" min="6" max="6"/>
    <col width="34" customWidth="1" min="7" max="7"/>
    <col width="21" customWidth="1" min="8" max="8"/>
    <col width="21" customWidth="1" min="9" max="9"/>
    <col width="16" customWidth="1" min="10" max="10"/>
    <col width="29" customWidth="1" min="11" max="11"/>
    <col hidden="1" width="13" customWidth="1" min="14" max="14"/>
    <col hidden="1" width="13" customWidth="1" min="15" max="15"/>
    <col hidden="1" width="13" customWidth="1" min="16" max="16"/>
  </cols>
  <sheetData>
    <row r="1" ht="26" customHeight="1">
      <c r="A1" s="1" t="inlineStr">
        <is>
          <t>Registro de transferência de membros entre congregações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>
      <c r="A2" s="2" t="inlineStr">
        <is>
          <t>Prazo de conferência</t>
        </is>
      </c>
      <c r="B2" s="11">
        <f>Premissas!$B$4</f>
        <v/>
      </c>
      <c r="C2" s="2" t="inlineStr">
        <is>
          <t>Data mínima</t>
        </is>
      </c>
      <c r="D2" s="28">
        <f>Premissas!$B$5</f>
        <v/>
      </c>
      <c r="E2" s="2" t="inlineStr">
        <is>
          <t>Data máxima</t>
        </is>
      </c>
      <c r="F2" s="28">
        <f>Premissas!$B$6</f>
        <v/>
      </c>
    </row>
    <row r="3"/>
    <row r="4" ht="36" customHeight="1">
      <c r="A4" s="13" t="inlineStr">
        <is>
          <t>Protocolo</t>
        </is>
      </c>
      <c r="B4" s="13" t="inlineStr">
        <is>
          <t>Data da solicitação</t>
        </is>
      </c>
      <c r="C4" s="13" t="inlineStr">
        <is>
          <t>Membro fictício</t>
        </is>
      </c>
      <c r="D4" s="13" t="inlineStr">
        <is>
          <t>Congregação de origem</t>
        </is>
      </c>
      <c r="E4" s="13" t="inlineStr">
        <is>
          <t>Congregação de destino</t>
        </is>
      </c>
      <c r="F4" s="13" t="inlineStr">
        <is>
          <t>Responsável</t>
        </is>
      </c>
      <c r="G4" s="13" t="inlineStr">
        <is>
          <t>Motivo resumido</t>
        </is>
      </c>
      <c r="H4" s="13" t="inlineStr">
        <is>
          <t>Status</t>
        </is>
      </c>
      <c r="I4" s="13" t="inlineStr">
        <is>
          <t>Data de conclusão/encerramento</t>
        </is>
      </c>
      <c r="J4" s="13" t="inlineStr">
        <is>
          <t>Dias decorridos</t>
        </is>
      </c>
      <c r="K4" s="13" t="inlineStr">
        <is>
          <t>Alerta de conferência</t>
        </is>
      </c>
      <c r="N4">
        <f>IFERROR(Premissas!D4,"")</f>
        <v/>
      </c>
      <c r="O4">
        <f>IFERROR(Premissas!E4,"")</f>
        <v/>
      </c>
      <c r="P4">
        <f>IFERROR(Premissas!F4,"")</f>
        <v/>
      </c>
    </row>
    <row r="5" ht="31" customHeight="1">
      <c r="A5" s="14" t="inlineStr">
        <is>
          <t>TRF-FIC-2026-001</t>
        </is>
      </c>
      <c r="B5" s="29" t="n">
        <v>46226</v>
      </c>
      <c r="C5" s="16" t="inlineStr">
        <is>
          <t>Membro Fictício 001</t>
        </is>
      </c>
      <c r="D5" s="16" t="inlineStr">
        <is>
          <t>Congregação Fictícia Aurora</t>
        </is>
      </c>
      <c r="E5" s="16" t="inlineStr">
        <is>
          <t>Congregação Fictícia Cedro</t>
        </is>
      </c>
      <c r="F5" s="16" t="inlineStr">
        <is>
          <t>Responsável Fictício 01</t>
        </is>
      </c>
      <c r="G5" s="16" t="inlineStr">
        <is>
          <t>Mudança de região informada</t>
        </is>
      </c>
      <c r="H5" s="14" t="inlineStr">
        <is>
          <t>Concluída</t>
        </is>
      </c>
      <c r="I5" s="29" t="n">
        <v>46234</v>
      </c>
      <c r="J5" s="17">
        <f>IF(OR(B5="",H5=""),"",IF(OR(H5=$O$8,H5=$O$9),IF(I5="","",MAX(0,I5-B5)),MAX(0,TODAY()-B5)))</f>
        <v/>
      </c>
      <c r="K5" s="18">
        <f>IF(B5="","",IF(C5="","Conferir identificação",IF(OR(D5="",E5="",F5="",H5=""),"Completar campos",IF(D5=E5,"Conferir origem e destino",IF(AND(OR(H5=$O$8,H5=$O$9),I5=""),"Conferir data de encerramento",IF(AND(NOT(OR(H5=$O$8,H5=$O$9)),J5&gt;$B$2),"Prazo para conferência",""))))))</f>
        <v/>
      </c>
      <c r="N5">
        <f>IFERROR(Premissas!D5,"")</f>
        <v/>
      </c>
      <c r="O5">
        <f>IFERROR(Premissas!E5,"")</f>
        <v/>
      </c>
      <c r="P5">
        <f>IFERROR(Premissas!F5,"")</f>
        <v/>
      </c>
    </row>
    <row r="6" ht="31" customHeight="1">
      <c r="A6" s="14" t="inlineStr">
        <is>
          <t>TRF-FIC-2026-002</t>
        </is>
      </c>
      <c r="B6" s="29" t="n">
        <v>46266</v>
      </c>
      <c r="C6" s="16" t="inlineStr">
        <is>
          <t>Membro Fictício 002</t>
        </is>
      </c>
      <c r="D6" s="16" t="inlineStr">
        <is>
          <t>Congregação Fictícia Cedro</t>
        </is>
      </c>
      <c r="E6" s="16" t="inlineStr">
        <is>
          <t>Congregação Fictícia Horizonte</t>
        </is>
      </c>
      <c r="F6" s="16" t="inlineStr">
        <is>
          <t>Responsável Fictício 02</t>
        </is>
      </c>
      <c r="G6" s="16" t="inlineStr">
        <is>
          <t>Preferência de participação local</t>
        </is>
      </c>
      <c r="H6" s="14" t="inlineStr">
        <is>
          <t>Em análise</t>
        </is>
      </c>
      <c r="I6" s="29" t="n"/>
      <c r="J6" s="19">
        <f>IF(OR(B6="",H6=""),"",IF(OR(H6=$O$8,H6=$O$9),IF(I6="","",MAX(0,I6-B6)),MAX(0,TODAY()-B6)))</f>
        <v/>
      </c>
      <c r="K6" s="20">
        <f>IF(B6="","",IF(C6="","Conferir identificação",IF(OR(D6="",E6="",F6="",H6=""),"Completar campos",IF(D6=E6,"Conferir origem e destino",IF(AND(OR(H6=$O$8,H6=$O$9),I6=""),"Conferir data de encerramento",IF(AND(NOT(OR(H6=$O$8,H6=$O$9)),J6&gt;$B$2),"Prazo para conferência",""))))))</f>
        <v/>
      </c>
      <c r="N6">
        <f>IFERROR(Premissas!D6,"")</f>
        <v/>
      </c>
      <c r="O6">
        <f>IFERROR(Premissas!E6,"")</f>
        <v/>
      </c>
      <c r="P6">
        <f>IFERROR(Premissas!F6,"")</f>
        <v/>
      </c>
    </row>
    <row r="7" ht="31" customHeight="1">
      <c r="A7" s="14" t="inlineStr">
        <is>
          <t>TRF-FIC-2026-003</t>
        </is>
      </c>
      <c r="B7" s="29" t="n">
        <v>46241</v>
      </c>
      <c r="C7" s="16" t="inlineStr">
        <is>
          <t>Membro Fictício 003</t>
        </is>
      </c>
      <c r="D7" s="16" t="inlineStr">
        <is>
          <t>Congregação Fictícia Horizonte</t>
        </is>
      </c>
      <c r="E7" s="16" t="inlineStr">
        <is>
          <t>Congregação Fictícia Manancial</t>
        </is>
      </c>
      <c r="F7" s="16" t="inlineStr">
        <is>
          <t>Responsável Fictício 03</t>
        </is>
      </c>
      <c r="G7" s="16" t="inlineStr">
        <is>
          <t>Proximidade da congregação de destino</t>
        </is>
      </c>
      <c r="H7" s="14" t="inlineStr">
        <is>
          <t>Aguardando origem</t>
        </is>
      </c>
      <c r="I7" s="29" t="n"/>
      <c r="J7" s="17">
        <f>IF(OR(B7="",H7=""),"",IF(OR(H7=$O$8,H7=$O$9),IF(I7="","",MAX(0,I7-B7)),MAX(0,TODAY()-B7)))</f>
        <v/>
      </c>
      <c r="K7" s="18">
        <f>IF(B7="","",IF(C7="","Conferir identificação",IF(OR(D7="",E7="",F7="",H7=""),"Completar campos",IF(D7=E7,"Conferir origem e destino",IF(AND(OR(H7=$O$8,H7=$O$9),I7=""),"Conferir data de encerramento",IF(AND(NOT(OR(H7=$O$8,H7=$O$9)),J7&gt;$B$2),"Prazo para conferência",""))))))</f>
        <v/>
      </c>
      <c r="N7">
        <f>IFERROR(Premissas!D7,"")</f>
        <v/>
      </c>
      <c r="O7">
        <f>IFERROR(Premissas!E7,"")</f>
        <v/>
      </c>
      <c r="P7">
        <f>IFERROR(Premissas!F7,"")</f>
        <v/>
      </c>
    </row>
    <row r="8" ht="31" customHeight="1">
      <c r="A8" s="14" t="inlineStr">
        <is>
          <t>TRF-FIC-2026-004</t>
        </is>
      </c>
      <c r="B8" s="29" t="n">
        <v>46258</v>
      </c>
      <c r="C8" s="16" t="inlineStr">
        <is>
          <t>Membro Fictício 004</t>
        </is>
      </c>
      <c r="D8" s="16" t="inlineStr">
        <is>
          <t>Congregação Fictícia Manancial</t>
        </is>
      </c>
      <c r="E8" s="16" t="inlineStr">
        <is>
          <t>Congregação Fictícia Oliveiras</t>
        </is>
      </c>
      <c r="F8" s="16" t="inlineStr">
        <is>
          <t>Responsável Fictício 04</t>
        </is>
      </c>
      <c r="G8" s="16" t="inlineStr">
        <is>
          <t>Alteração de local de participação</t>
        </is>
      </c>
      <c r="H8" s="14" t="inlineStr">
        <is>
          <t>Aguardando destino</t>
        </is>
      </c>
      <c r="I8" s="29" t="n"/>
      <c r="J8" s="19">
        <f>IF(OR(B8="",H8=""),"",IF(OR(H8=$O$8,H8=$O$9),IF(I8="","",MAX(0,I8-B8)),MAX(0,TODAY()-B8)))</f>
        <v/>
      </c>
      <c r="K8" s="20">
        <f>IF(B8="","",IF(C8="","Conferir identificação",IF(OR(D8="",E8="",F8="",H8=""),"Completar campos",IF(D8=E8,"Conferir origem e destino",IF(AND(OR(H8=$O$8,H8=$O$9),I8=""),"Conferir data de encerramento",IF(AND(NOT(OR(H8=$O$8,H8=$O$9)),J8&gt;$B$2),"Prazo para conferência",""))))))</f>
        <v/>
      </c>
      <c r="N8">
        <f>IFERROR(Premissas!D8,"")</f>
        <v/>
      </c>
      <c r="O8">
        <f>IFERROR(Premissas!E8,"")</f>
        <v/>
      </c>
      <c r="P8">
        <f>IFERROR(Premissas!F8,"")</f>
        <v/>
      </c>
    </row>
    <row r="9" ht="31" customHeight="1">
      <c r="A9" s="14" t="inlineStr">
        <is>
          <t>TRF-FIC-2026-005</t>
        </is>
      </c>
      <c r="B9" s="29" t="n">
        <v>46251</v>
      </c>
      <c r="C9" s="16" t="inlineStr">
        <is>
          <t>Membro Fictício 005</t>
        </is>
      </c>
      <c r="D9" s="16" t="inlineStr">
        <is>
          <t>Congregação Fictícia Oliveiras</t>
        </is>
      </c>
      <c r="E9" s="16" t="inlineStr">
        <is>
          <t>Congregação Fictícia Vale Sereno</t>
        </is>
      </c>
      <c r="F9" s="16" t="inlineStr">
        <is>
          <t>Responsável Fictício 01</t>
        </is>
      </c>
      <c r="G9" s="16" t="inlineStr">
        <is>
          <t>Mudança de região informada</t>
        </is>
      </c>
      <c r="H9" s="14" t="inlineStr">
        <is>
          <t>Concluída</t>
        </is>
      </c>
      <c r="I9" s="29" t="n">
        <v>46271</v>
      </c>
      <c r="J9" s="17">
        <f>IF(OR(B9="",H9=""),"",IF(OR(H9=$O$8,H9=$O$9),IF(I9="","",MAX(0,I9-B9)),MAX(0,TODAY()-B9)))</f>
        <v/>
      </c>
      <c r="K9" s="18">
        <f>IF(B9="","",IF(C9="","Conferir identificação",IF(OR(D9="",E9="",F9="",H9=""),"Completar campos",IF(D9=E9,"Conferir origem e destino",IF(AND(OR(H9=$O$8,H9=$O$9),I9=""),"Conferir data de encerramento",IF(AND(NOT(OR(H9=$O$8,H9=$O$9)),J9&gt;$B$2),"Prazo para conferência",""))))))</f>
        <v/>
      </c>
      <c r="N9">
        <f>IFERROR(Premissas!D9,"")</f>
        <v/>
      </c>
      <c r="O9">
        <f>IFERROR(Premissas!E9,"")</f>
        <v/>
      </c>
      <c r="P9">
        <f>IFERROR(Premissas!F9,"")</f>
        <v/>
      </c>
    </row>
    <row r="10" ht="31" customHeight="1">
      <c r="A10" s="14" t="inlineStr">
        <is>
          <t>TRF-FIC-2026-006</t>
        </is>
      </c>
      <c r="B10" s="29" t="n">
        <v>46264</v>
      </c>
      <c r="C10" s="16" t="inlineStr">
        <is>
          <t>Membro Fictício 006</t>
        </is>
      </c>
      <c r="D10" s="16" t="inlineStr">
        <is>
          <t>Congregação Fictícia Vale Sereno</t>
        </is>
      </c>
      <c r="E10" s="16" t="inlineStr">
        <is>
          <t>Congregação Fictícia Aurora</t>
        </is>
      </c>
      <c r="F10" s="16" t="inlineStr">
        <is>
          <t>Responsável Fictício 02</t>
        </is>
      </c>
      <c r="G10" s="16" t="inlineStr">
        <is>
          <t>Solicitação retirada durante a análise</t>
        </is>
      </c>
      <c r="H10" s="14" t="inlineStr">
        <is>
          <t>Cancelada</t>
        </is>
      </c>
      <c r="I10" s="29" t="n">
        <v>46267</v>
      </c>
      <c r="J10" s="19">
        <f>IF(OR(B10="",H10=""),"",IF(OR(H10=$O$8,H10=$O$9),IF(I10="","",MAX(0,I10-B10)),MAX(0,TODAY()-B10)))</f>
        <v/>
      </c>
      <c r="K10" s="20">
        <f>IF(B10="","",IF(C10="","Conferir identificação",IF(OR(D10="",E10="",F10="",H10=""),"Completar campos",IF(D10=E10,"Conferir origem e destino",IF(AND(OR(H10=$O$8,H10=$O$9),I10=""),"Conferir data de encerramento",IF(AND(NOT(OR(H10=$O$8,H10=$O$9)),J10&gt;$B$2),"Prazo para conferência",""))))))</f>
        <v/>
      </c>
      <c r="N10">
        <f>IFERROR(Premissas!D10,"")</f>
        <v/>
      </c>
      <c r="O10">
        <f>IFERROR(Premissas!E10,"")</f>
        <v/>
      </c>
      <c r="P10">
        <f>IFERROR(Premissas!F10,"")</f>
        <v/>
      </c>
    </row>
    <row r="11" ht="31" customHeight="1">
      <c r="A11" s="14" t="inlineStr">
        <is>
          <t>TRF-FIC-2026-007</t>
        </is>
      </c>
      <c r="B11" s="29" t="n">
        <v>46274</v>
      </c>
      <c r="C11" s="16" t="inlineStr">
        <is>
          <t>Membro Fictício 007</t>
        </is>
      </c>
      <c r="D11" s="16" t="inlineStr">
        <is>
          <t>Congregação Fictícia Aurora</t>
        </is>
      </c>
      <c r="E11" s="16" t="inlineStr">
        <is>
          <t>Congregação Fictícia Manancial</t>
        </is>
      </c>
      <c r="F11" s="16" t="inlineStr">
        <is>
          <t>Responsável Fictício 03</t>
        </is>
      </c>
      <c r="G11" s="16" t="inlineStr">
        <is>
          <t>Proximidade da congregação de destino</t>
        </is>
      </c>
      <c r="H11" s="14" t="inlineStr">
        <is>
          <t>Solicitada</t>
        </is>
      </c>
      <c r="I11" s="29" t="n"/>
      <c r="J11" s="17">
        <f>IF(OR(B11="",H11=""),"",IF(OR(H11=$O$8,H11=$O$9),IF(I11="","",MAX(0,I11-B11)),MAX(0,TODAY()-B11)))</f>
        <v/>
      </c>
      <c r="K11" s="18">
        <f>IF(B11="","",IF(C11="","Conferir identificação",IF(OR(D11="",E11="",F11="",H11=""),"Completar campos",IF(D11=E11,"Conferir origem e destino",IF(AND(OR(H11=$O$8,H11=$O$9),I11=""),"Conferir data de encerramento",IF(AND(NOT(OR(H11=$O$8,H11=$O$9)),J11&gt;$B$2),"Prazo para conferência",""))))))</f>
        <v/>
      </c>
      <c r="N11">
        <f>IFERROR(Premissas!D11,"")</f>
        <v/>
      </c>
      <c r="O11">
        <f>IFERROR(Premissas!E11,"")</f>
        <v/>
      </c>
      <c r="P11">
        <f>IFERROR(Premissas!F11,"")</f>
        <v/>
      </c>
    </row>
    <row r="12" ht="31" customHeight="1">
      <c r="A12" s="14" t="inlineStr">
        <is>
          <t>TRF-FIC-2026-008</t>
        </is>
      </c>
      <c r="B12" s="29" t="n">
        <v>46206</v>
      </c>
      <c r="C12" s="16" t="inlineStr">
        <is>
          <t>Membro Fictício 008</t>
        </is>
      </c>
      <c r="D12" s="16" t="inlineStr">
        <is>
          <t>Congregação Fictícia Horizonte</t>
        </is>
      </c>
      <c r="E12" s="16" t="inlineStr">
        <is>
          <t>Congregação Fictícia Vale Sereno</t>
        </is>
      </c>
      <c r="F12" s="16" t="inlineStr">
        <is>
          <t>Responsável Fictício 04</t>
        </is>
      </c>
      <c r="G12" s="16" t="inlineStr">
        <is>
          <t>Alteração de local de participação</t>
        </is>
      </c>
      <c r="H12" s="14" t="inlineStr">
        <is>
          <t>Concluída</t>
        </is>
      </c>
      <c r="I12" s="29" t="n">
        <v>46238</v>
      </c>
      <c r="J12" s="19">
        <f>IF(OR(B12="",H12=""),"",IF(OR(H12=$O$8,H12=$O$9),IF(I12="","",MAX(0,I12-B12)),MAX(0,TODAY()-B12)))</f>
        <v/>
      </c>
      <c r="K12" s="20">
        <f>IF(B12="","",IF(C12="","Conferir identificação",IF(OR(D12="",E12="",F12="",H12=""),"Completar campos",IF(D12=E12,"Conferir origem e destino",IF(AND(OR(H12=$O$8,H12=$O$9),I12=""),"Conferir data de encerramento",IF(AND(NOT(OR(H12=$O$8,H12=$O$9)),J12&gt;$B$2),"Prazo para conferência",""))))))</f>
        <v/>
      </c>
      <c r="N12">
        <f>IFERROR(Premissas!D12,"")</f>
        <v/>
      </c>
      <c r="O12">
        <f>IFERROR(Premissas!E12,"")</f>
        <v/>
      </c>
      <c r="P12">
        <f>IFERROR(Premissas!F12,"")</f>
        <v/>
      </c>
    </row>
    <row r="13" ht="31" customHeight="1">
      <c r="A13" s="14" t="inlineStr">
        <is>
          <t>TRF-FIC-2026-009</t>
        </is>
      </c>
      <c r="B13" s="29" t="n">
        <v>46245</v>
      </c>
      <c r="C13" s="16" t="inlineStr">
        <is>
          <t>Membro Fictício 009</t>
        </is>
      </c>
      <c r="D13" s="16" t="inlineStr">
        <is>
          <t>Congregação Fictícia Cedro</t>
        </is>
      </c>
      <c r="E13" s="16" t="inlineStr">
        <is>
          <t>Congregação Fictícia Oliveiras</t>
        </is>
      </c>
      <c r="F13" s="16" t="inlineStr">
        <is>
          <t>Responsável Fictício 01</t>
        </is>
      </c>
      <c r="G13" s="16" t="inlineStr">
        <is>
          <t>Preferência de participação local</t>
        </is>
      </c>
      <c r="H13" s="14" t="inlineStr">
        <is>
          <t>Em análise</t>
        </is>
      </c>
      <c r="I13" s="29" t="n"/>
      <c r="J13" s="17">
        <f>IF(OR(B13="",H13=""),"",IF(OR(H13=$O$8,H13=$O$9),IF(I13="","",MAX(0,I13-B13)),MAX(0,TODAY()-B13)))</f>
        <v/>
      </c>
      <c r="K13" s="18">
        <f>IF(B13="","",IF(C13="","Conferir identificação",IF(OR(D13="",E13="",F13="",H13=""),"Completar campos",IF(D13=E13,"Conferir origem e destino",IF(AND(OR(H13=$O$8,H13=$O$9),I13=""),"Conferir data de encerramento",IF(AND(NOT(OR(H13=$O$8,H13=$O$9)),J13&gt;$B$2),"Prazo para conferência",""))))))</f>
        <v/>
      </c>
      <c r="N13">
        <f>IFERROR(Premissas!D13,"")</f>
        <v/>
      </c>
      <c r="O13">
        <f>IFERROR(Premissas!E13,"")</f>
        <v/>
      </c>
      <c r="P13">
        <f>IFERROR(Premissas!F13,"")</f>
        <v/>
      </c>
    </row>
    <row r="14" ht="31" customHeight="1">
      <c r="A14" s="14" t="inlineStr">
        <is>
          <t>TRF-FIC-2026-010</t>
        </is>
      </c>
      <c r="B14" s="29" t="n">
        <v>46270</v>
      </c>
      <c r="C14" s="16" t="inlineStr">
        <is>
          <t>Membro Fictício 010</t>
        </is>
      </c>
      <c r="D14" s="16" t="inlineStr">
        <is>
          <t>Congregação Fictícia Vale Sereno</t>
        </is>
      </c>
      <c r="E14" s="16" t="inlineStr">
        <is>
          <t>Congregação Fictícia Horizonte</t>
        </is>
      </c>
      <c r="F14" s="16" t="inlineStr">
        <is>
          <t>Responsável Fictício 02</t>
        </is>
      </c>
      <c r="G14" s="16" t="inlineStr">
        <is>
          <t>Mudança de região informada</t>
        </is>
      </c>
      <c r="H14" s="14" t="inlineStr">
        <is>
          <t>Aguardando destino</t>
        </is>
      </c>
      <c r="I14" s="29" t="n"/>
      <c r="J14" s="19">
        <f>IF(OR(B14="",H14=""),"",IF(OR(H14=$O$8,H14=$O$9),IF(I14="","",MAX(0,I14-B14)),MAX(0,TODAY()-B14)))</f>
        <v/>
      </c>
      <c r="K14" s="20">
        <f>IF(B14="","",IF(C14="","Conferir identificação",IF(OR(D14="",E14="",F14="",H14=""),"Completar campos",IF(D14=E14,"Conferir origem e destino",IF(AND(OR(H14=$O$8,H14=$O$9),I14=""),"Conferir data de encerramento",IF(AND(NOT(OR(H14=$O$8,H14=$O$9)),J14&gt;$B$2),"Prazo para conferência",""))))))</f>
        <v/>
      </c>
      <c r="N14">
        <f>IFERROR(Premissas!D14,"")</f>
        <v/>
      </c>
      <c r="O14">
        <f>IFERROR(Premissas!E14,"")</f>
        <v/>
      </c>
      <c r="P14">
        <f>IFERROR(Premissas!F14,"")</f>
        <v/>
      </c>
    </row>
    <row r="15" ht="31" customHeight="1">
      <c r="A15" s="14" t="n"/>
      <c r="B15" s="29" t="n"/>
      <c r="C15" s="16" t="n"/>
      <c r="D15" s="16" t="n"/>
      <c r="E15" s="16" t="n"/>
      <c r="F15" s="16" t="n"/>
      <c r="G15" s="16" t="n"/>
      <c r="H15" s="14" t="n"/>
      <c r="I15" s="29" t="n"/>
      <c r="J15" s="17">
        <f>IF(OR(B15="",H15=""),"",IF(OR(H15=$O$8,H15=$O$9),IF(I15="","",MAX(0,I15-B15)),MAX(0,TODAY()-B15)))</f>
        <v/>
      </c>
      <c r="K15" s="18">
        <f>IF(B15="","",IF(C15="","Conferir identificação",IF(OR(D15="",E15="",F15="",H15=""),"Completar campos",IF(D15=E15,"Conferir origem e destino",IF(AND(OR(H15=$O$8,H15=$O$9),I15=""),"Conferir data de encerramento",IF(AND(NOT(OR(H15=$O$8,H15=$O$9)),J15&gt;$B$2),"Prazo para conferência",""))))))</f>
        <v/>
      </c>
      <c r="N15">
        <f>IFERROR(Premissas!D15,"")</f>
        <v/>
      </c>
      <c r="O15">
        <f>IFERROR(Premissas!E15,"")</f>
        <v/>
      </c>
      <c r="P15">
        <f>IFERROR(Premissas!F15,"")</f>
        <v/>
      </c>
    </row>
    <row r="16" ht="31" customHeight="1">
      <c r="A16" s="14" t="n"/>
      <c r="B16" s="29" t="n"/>
      <c r="C16" s="16" t="n"/>
      <c r="D16" s="16" t="n"/>
      <c r="E16" s="16" t="n"/>
      <c r="F16" s="16" t="n"/>
      <c r="G16" s="16" t="n"/>
      <c r="H16" s="14" t="n"/>
      <c r="I16" s="29" t="n"/>
      <c r="J16" s="19">
        <f>IF(OR(B16="",H16=""),"",IF(OR(H16=$O$8,H16=$O$9),IF(I16="","",MAX(0,I16-B16)),MAX(0,TODAY()-B16)))</f>
        <v/>
      </c>
      <c r="K16" s="20">
        <f>IF(B16="","",IF(C16="","Conferir identificação",IF(OR(D16="",E16="",F16="",H16=""),"Completar campos",IF(D16=E16,"Conferir origem e destino",IF(AND(OR(H16=$O$8,H16=$O$9),I16=""),"Conferir data de encerramento",IF(AND(NOT(OR(H16=$O$8,H16=$O$9)),J16&gt;$B$2),"Prazo para conferência",""))))))</f>
        <v/>
      </c>
      <c r="N16">
        <f>IFERROR(Premissas!D16,"")</f>
        <v/>
      </c>
      <c r="O16">
        <f>IFERROR(Premissas!E16,"")</f>
        <v/>
      </c>
      <c r="P16">
        <f>IFERROR(Premissas!F16,"")</f>
        <v/>
      </c>
    </row>
    <row r="17" ht="31" customHeight="1">
      <c r="A17" s="14" t="n"/>
      <c r="B17" s="29" t="n"/>
      <c r="C17" s="16" t="n"/>
      <c r="D17" s="16" t="n"/>
      <c r="E17" s="16" t="n"/>
      <c r="F17" s="16" t="n"/>
      <c r="G17" s="16" t="n"/>
      <c r="H17" s="14" t="n"/>
      <c r="I17" s="29" t="n"/>
      <c r="J17" s="17">
        <f>IF(OR(B17="",H17=""),"",IF(OR(H17=$O$8,H17=$O$9),IF(I17="","",MAX(0,I17-B17)),MAX(0,TODAY()-B17)))</f>
        <v/>
      </c>
      <c r="K17" s="18">
        <f>IF(B17="","",IF(C17="","Conferir identificação",IF(OR(D17="",E17="",F17="",H17=""),"Completar campos",IF(D17=E17,"Conferir origem e destino",IF(AND(OR(H17=$O$8,H17=$O$9),I17=""),"Conferir data de encerramento",IF(AND(NOT(OR(H17=$O$8,H17=$O$9)),J17&gt;$B$2),"Prazo para conferência",""))))))</f>
        <v/>
      </c>
      <c r="N17">
        <f>IFERROR(Premissas!D17,"")</f>
        <v/>
      </c>
      <c r="O17">
        <f>IFERROR(Premissas!E17,"")</f>
        <v/>
      </c>
      <c r="P17">
        <f>IFERROR(Premissas!F17,"")</f>
        <v/>
      </c>
    </row>
    <row r="18" ht="31" customHeight="1">
      <c r="A18" s="14" t="n"/>
      <c r="B18" s="29" t="n"/>
      <c r="C18" s="16" t="n"/>
      <c r="D18" s="16" t="n"/>
      <c r="E18" s="16" t="n"/>
      <c r="F18" s="16" t="n"/>
      <c r="G18" s="16" t="n"/>
      <c r="H18" s="14" t="n"/>
      <c r="I18" s="29" t="n"/>
      <c r="J18" s="19">
        <f>IF(OR(B18="",H18=""),"",IF(OR(H18=$O$8,H18=$O$9),IF(I18="","",MAX(0,I18-B18)),MAX(0,TODAY()-B18)))</f>
        <v/>
      </c>
      <c r="K18" s="20">
        <f>IF(B18="","",IF(C18="","Conferir identificação",IF(OR(D18="",E18="",F18="",H18=""),"Completar campos",IF(D18=E18,"Conferir origem e destino",IF(AND(OR(H18=$O$8,H18=$O$9),I18=""),"Conferir data de encerramento",IF(AND(NOT(OR(H18=$O$8,H18=$O$9)),J18&gt;$B$2),"Prazo para conferência",""))))))</f>
        <v/>
      </c>
      <c r="N18">
        <f>IFERROR(Premissas!D18,"")</f>
        <v/>
      </c>
      <c r="O18">
        <f>IFERROR(Premissas!E18,"")</f>
        <v/>
      </c>
      <c r="P18">
        <f>IFERROR(Premissas!F18,"")</f>
        <v/>
      </c>
    </row>
    <row r="19" ht="31" customHeight="1">
      <c r="A19" s="14" t="n"/>
      <c r="B19" s="29" t="n"/>
      <c r="C19" s="16" t="n"/>
      <c r="D19" s="16" t="n"/>
      <c r="E19" s="16" t="n"/>
      <c r="F19" s="16" t="n"/>
      <c r="G19" s="16" t="n"/>
      <c r="H19" s="14" t="n"/>
      <c r="I19" s="29" t="n"/>
      <c r="J19" s="17">
        <f>IF(OR(B19="",H19=""),"",IF(OR(H19=$O$8,H19=$O$9),IF(I19="","",MAX(0,I19-B19)),MAX(0,TODAY()-B19)))</f>
        <v/>
      </c>
      <c r="K19" s="18">
        <f>IF(B19="","",IF(C19="","Conferir identificação",IF(OR(D19="",E19="",F19="",H19=""),"Completar campos",IF(D19=E19,"Conferir origem e destino",IF(AND(OR(H19=$O$8,H19=$O$9),I19=""),"Conferir data de encerramento",IF(AND(NOT(OR(H19=$O$8,H19=$O$9)),J19&gt;$B$2),"Prazo para conferência",""))))))</f>
        <v/>
      </c>
      <c r="N19">
        <f>IFERROR(Premissas!D19,"")</f>
        <v/>
      </c>
      <c r="O19">
        <f>IFERROR(Premissas!E19,"")</f>
        <v/>
      </c>
      <c r="P19">
        <f>IFERROR(Premissas!F19,"")</f>
        <v/>
      </c>
    </row>
    <row r="20" ht="31" customHeight="1">
      <c r="A20" s="14" t="n"/>
      <c r="B20" s="29" t="n"/>
      <c r="C20" s="16" t="n"/>
      <c r="D20" s="16" t="n"/>
      <c r="E20" s="16" t="n"/>
      <c r="F20" s="16" t="n"/>
      <c r="G20" s="16" t="n"/>
      <c r="H20" s="14" t="n"/>
      <c r="I20" s="29" t="n"/>
      <c r="J20" s="19">
        <f>IF(OR(B20="",H20=""),"",IF(OR(H20=$O$8,H20=$O$9),IF(I20="","",MAX(0,I20-B20)),MAX(0,TODAY()-B20)))</f>
        <v/>
      </c>
      <c r="K20" s="20">
        <f>IF(B20="","",IF(C20="","Conferir identificação",IF(OR(D20="",E20="",F20="",H20=""),"Completar campos",IF(D20=E20,"Conferir origem e destino",IF(AND(OR(H20=$O$8,H20=$O$9),I20=""),"Conferir data de encerramento",IF(AND(NOT(OR(H20=$O$8,H20=$O$9)),J20&gt;$B$2),"Prazo para conferência",""))))))</f>
        <v/>
      </c>
      <c r="N20">
        <f>IFERROR(Premissas!D20,"")</f>
        <v/>
      </c>
      <c r="O20">
        <f>IFERROR(Premissas!E20,"")</f>
        <v/>
      </c>
      <c r="P20">
        <f>IFERROR(Premissas!F20,"")</f>
        <v/>
      </c>
    </row>
    <row r="21" ht="31" customHeight="1">
      <c r="A21" s="14" t="n"/>
      <c r="B21" s="29" t="n"/>
      <c r="C21" s="16" t="n"/>
      <c r="D21" s="16" t="n"/>
      <c r="E21" s="16" t="n"/>
      <c r="F21" s="16" t="n"/>
      <c r="G21" s="16" t="n"/>
      <c r="H21" s="14" t="n"/>
      <c r="I21" s="29" t="n"/>
      <c r="J21" s="17">
        <f>IF(OR(B21="",H21=""),"",IF(OR(H21=$O$8,H21=$O$9),IF(I21="","",MAX(0,I21-B21)),MAX(0,TODAY()-B21)))</f>
        <v/>
      </c>
      <c r="K21" s="18">
        <f>IF(B21="","",IF(C21="","Conferir identificação",IF(OR(D21="",E21="",F21="",H21=""),"Completar campos",IF(D21=E21,"Conferir origem e destino",IF(AND(OR(H21=$O$8,H21=$O$9),I21=""),"Conferir data de encerramento",IF(AND(NOT(OR(H21=$O$8,H21=$O$9)),J21&gt;$B$2),"Prazo para conferência",""))))))</f>
        <v/>
      </c>
      <c r="N21">
        <f>IFERROR(Premissas!D21,"")</f>
        <v/>
      </c>
      <c r="O21">
        <f>IFERROR(Premissas!E21,"")</f>
        <v/>
      </c>
      <c r="P21">
        <f>IFERROR(Premissas!F21,"")</f>
        <v/>
      </c>
    </row>
    <row r="22" ht="31" customHeight="1">
      <c r="A22" s="14" t="n"/>
      <c r="B22" s="29" t="n"/>
      <c r="C22" s="16" t="n"/>
      <c r="D22" s="16" t="n"/>
      <c r="E22" s="16" t="n"/>
      <c r="F22" s="16" t="n"/>
      <c r="G22" s="16" t="n"/>
      <c r="H22" s="14" t="n"/>
      <c r="I22" s="29" t="n"/>
      <c r="J22" s="19">
        <f>IF(OR(B22="",H22=""),"",IF(OR(H22=$O$8,H22=$O$9),IF(I22="","",MAX(0,I22-B22)),MAX(0,TODAY()-B22)))</f>
        <v/>
      </c>
      <c r="K22" s="20">
        <f>IF(B22="","",IF(C22="","Conferir identificação",IF(OR(D22="",E22="",F22="",H22=""),"Completar campos",IF(D22=E22,"Conferir origem e destino",IF(AND(OR(H22=$O$8,H22=$O$9),I22=""),"Conferir data de encerramento",IF(AND(NOT(OR(H22=$O$8,H22=$O$9)),J22&gt;$B$2),"Prazo para conferência",""))))))</f>
        <v/>
      </c>
      <c r="N22">
        <f>IFERROR(Premissas!D22,"")</f>
        <v/>
      </c>
      <c r="O22">
        <f>IFERROR(Premissas!E22,"")</f>
        <v/>
      </c>
      <c r="P22">
        <f>IFERROR(Premissas!F22,"")</f>
        <v/>
      </c>
    </row>
    <row r="23" ht="31" customHeight="1">
      <c r="A23" s="14" t="n"/>
      <c r="B23" s="29" t="n"/>
      <c r="C23" s="16" t="n"/>
      <c r="D23" s="16" t="n"/>
      <c r="E23" s="16" t="n"/>
      <c r="F23" s="16" t="n"/>
      <c r="G23" s="16" t="n"/>
      <c r="H23" s="14" t="n"/>
      <c r="I23" s="29" t="n"/>
      <c r="J23" s="17">
        <f>IF(OR(B23="",H23=""),"",IF(OR(H23=$O$8,H23=$O$9),IF(I23="","",MAX(0,I23-B23)),MAX(0,TODAY()-B23)))</f>
        <v/>
      </c>
      <c r="K23" s="18">
        <f>IF(B23="","",IF(C23="","Conferir identificação",IF(OR(D23="",E23="",F23="",H23=""),"Completar campos",IF(D23=E23,"Conferir origem e destino",IF(AND(OR(H23=$O$8,H23=$O$9),I23=""),"Conferir data de encerramento",IF(AND(NOT(OR(H23=$O$8,H23=$O$9)),J23&gt;$B$2),"Prazo para conferência",""))))))</f>
        <v/>
      </c>
      <c r="N23">
        <f>IFERROR(Premissas!D23,"")</f>
        <v/>
      </c>
      <c r="O23">
        <f>IFERROR(Premissas!E23,"")</f>
        <v/>
      </c>
      <c r="P23">
        <f>IFERROR(Premissas!F23,"")</f>
        <v/>
      </c>
    </row>
    <row r="24" ht="31" customHeight="1">
      <c r="A24" s="14" t="n"/>
      <c r="B24" s="29" t="n"/>
      <c r="C24" s="16" t="n"/>
      <c r="D24" s="16" t="n"/>
      <c r="E24" s="16" t="n"/>
      <c r="F24" s="16" t="n"/>
      <c r="G24" s="16" t="n"/>
      <c r="H24" s="14" t="n"/>
      <c r="I24" s="29" t="n"/>
      <c r="J24" s="19">
        <f>IF(OR(B24="",H24=""),"",IF(OR(H24=$O$8,H24=$O$9),IF(I24="","",MAX(0,I24-B24)),MAX(0,TODAY()-B24)))</f>
        <v/>
      </c>
      <c r="K24" s="20">
        <f>IF(B24="","",IF(C24="","Conferir identificação",IF(OR(D24="",E24="",F24="",H24=""),"Completar campos",IF(D24=E24,"Conferir origem e destino",IF(AND(OR(H24=$O$8,H24=$O$9),I24=""),"Conferir data de encerramento",IF(AND(NOT(OR(H24=$O$8,H24=$O$9)),J24&gt;$B$2),"Prazo para conferência",""))))))</f>
        <v/>
      </c>
      <c r="N24">
        <f>IFERROR(Premissas!D24,"")</f>
        <v/>
      </c>
      <c r="O24">
        <f>IFERROR(Premissas!E24,"")</f>
        <v/>
      </c>
      <c r="P24">
        <f>IFERROR(Premissas!F24,"")</f>
        <v/>
      </c>
    </row>
    <row r="25" ht="31" customHeight="1">
      <c r="A25" s="14" t="n"/>
      <c r="B25" s="29" t="n"/>
      <c r="C25" s="16" t="n"/>
      <c r="D25" s="16" t="n"/>
      <c r="E25" s="16" t="n"/>
      <c r="F25" s="16" t="n"/>
      <c r="G25" s="16" t="n"/>
      <c r="H25" s="14" t="n"/>
      <c r="I25" s="29" t="n"/>
      <c r="J25" s="17">
        <f>IF(OR(B25="",H25=""),"",IF(OR(H25=$O$8,H25=$O$9),IF(I25="","",MAX(0,I25-B25)),MAX(0,TODAY()-B25)))</f>
        <v/>
      </c>
      <c r="K25" s="18">
        <f>IF(B25="","",IF(C25="","Conferir identificação",IF(OR(D25="",E25="",F25="",H25=""),"Completar campos",IF(D25=E25,"Conferir origem e destino",IF(AND(OR(H25=$O$8,H25=$O$9),I25=""),"Conferir data de encerramento",IF(AND(NOT(OR(H25=$O$8,H25=$O$9)),J25&gt;$B$2),"Prazo para conferência",""))))))</f>
        <v/>
      </c>
      <c r="N25">
        <f>IFERROR(Premissas!D25,"")</f>
        <v/>
      </c>
      <c r="O25">
        <f>IFERROR(Premissas!E25,"")</f>
        <v/>
      </c>
      <c r="P25">
        <f>IFERROR(Premissas!F25,"")</f>
        <v/>
      </c>
    </row>
    <row r="26" ht="31" customHeight="1">
      <c r="A26" s="14" t="n"/>
      <c r="B26" s="29" t="n"/>
      <c r="C26" s="16" t="n"/>
      <c r="D26" s="16" t="n"/>
      <c r="E26" s="16" t="n"/>
      <c r="F26" s="16" t="n"/>
      <c r="G26" s="16" t="n"/>
      <c r="H26" s="14" t="n"/>
      <c r="I26" s="29" t="n"/>
      <c r="J26" s="19">
        <f>IF(OR(B26="",H26=""),"",IF(OR(H26=$O$8,H26=$O$9),IF(I26="","",MAX(0,I26-B26)),MAX(0,TODAY()-B26)))</f>
        <v/>
      </c>
      <c r="K26" s="20">
        <f>IF(B26="","",IF(C26="","Conferir identificação",IF(OR(D26="",E26="",F26="",H26=""),"Completar campos",IF(D26=E26,"Conferir origem e destino",IF(AND(OR(H26=$O$8,H26=$O$9),I26=""),"Conferir data de encerramento",IF(AND(NOT(OR(H26=$O$8,H26=$O$9)),J26&gt;$B$2),"Prazo para conferência",""))))))</f>
        <v/>
      </c>
      <c r="N26">
        <f>IFERROR(Premissas!D26,"")</f>
        <v/>
      </c>
      <c r="O26">
        <f>IFERROR(Premissas!E26,"")</f>
        <v/>
      </c>
      <c r="P26">
        <f>IFERROR(Premissas!F26,"")</f>
        <v/>
      </c>
    </row>
    <row r="27" ht="31" customHeight="1">
      <c r="A27" s="14" t="n"/>
      <c r="B27" s="29" t="n"/>
      <c r="C27" s="16" t="n"/>
      <c r="D27" s="16" t="n"/>
      <c r="E27" s="16" t="n"/>
      <c r="F27" s="16" t="n"/>
      <c r="G27" s="16" t="n"/>
      <c r="H27" s="14" t="n"/>
      <c r="I27" s="29" t="n"/>
      <c r="J27" s="17">
        <f>IF(OR(B27="",H27=""),"",IF(OR(H27=$O$8,H27=$O$9),IF(I27="","",MAX(0,I27-B27)),MAX(0,TODAY()-B27)))</f>
        <v/>
      </c>
      <c r="K27" s="18">
        <f>IF(B27="","",IF(C27="","Conferir identificação",IF(OR(D27="",E27="",F27="",H27=""),"Completar campos",IF(D27=E27,"Conferir origem e destino",IF(AND(OR(H27=$O$8,H27=$O$9),I27=""),"Conferir data de encerramento",IF(AND(NOT(OR(H27=$O$8,H27=$O$9)),J27&gt;$B$2),"Prazo para conferência",""))))))</f>
        <v/>
      </c>
      <c r="N27">
        <f>IFERROR(Premissas!D27,"")</f>
        <v/>
      </c>
      <c r="O27">
        <f>IFERROR(Premissas!E27,"")</f>
        <v/>
      </c>
      <c r="P27">
        <f>IFERROR(Premissas!F27,"")</f>
        <v/>
      </c>
    </row>
    <row r="28" ht="31" customHeight="1">
      <c r="A28" s="14" t="n"/>
      <c r="B28" s="29" t="n"/>
      <c r="C28" s="16" t="n"/>
      <c r="D28" s="16" t="n"/>
      <c r="E28" s="16" t="n"/>
      <c r="F28" s="16" t="n"/>
      <c r="G28" s="16" t="n"/>
      <c r="H28" s="14" t="n"/>
      <c r="I28" s="29" t="n"/>
      <c r="J28" s="19">
        <f>IF(OR(B28="",H28=""),"",IF(OR(H28=$O$8,H28=$O$9),IF(I28="","",MAX(0,I28-B28)),MAX(0,TODAY()-B28)))</f>
        <v/>
      </c>
      <c r="K28" s="20">
        <f>IF(B28="","",IF(C28="","Conferir identificação",IF(OR(D28="",E28="",F28="",H28=""),"Completar campos",IF(D28=E28,"Conferir origem e destino",IF(AND(OR(H28=$O$8,H28=$O$9),I28=""),"Conferir data de encerramento",IF(AND(NOT(OR(H28=$O$8,H28=$O$9)),J28&gt;$B$2),"Prazo para conferência",""))))))</f>
        <v/>
      </c>
      <c r="N28">
        <f>IFERROR(Premissas!D28,"")</f>
        <v/>
      </c>
      <c r="O28">
        <f>IFERROR(Premissas!E28,"")</f>
        <v/>
      </c>
      <c r="P28">
        <f>IFERROR(Premissas!F28,"")</f>
        <v/>
      </c>
    </row>
    <row r="29" ht="31" customHeight="1">
      <c r="A29" s="14" t="n"/>
      <c r="B29" s="29" t="n"/>
      <c r="C29" s="16" t="n"/>
      <c r="D29" s="16" t="n"/>
      <c r="E29" s="16" t="n"/>
      <c r="F29" s="16" t="n"/>
      <c r="G29" s="16" t="n"/>
      <c r="H29" s="14" t="n"/>
      <c r="I29" s="29" t="n"/>
      <c r="J29" s="17">
        <f>IF(OR(B29="",H29=""),"",IF(OR(H29=$O$8,H29=$O$9),IF(I29="","",MAX(0,I29-B29)),MAX(0,TODAY()-B29)))</f>
        <v/>
      </c>
      <c r="K29" s="18">
        <f>IF(B29="","",IF(C29="","Conferir identificação",IF(OR(D29="",E29="",F29="",H29=""),"Completar campos",IF(D29=E29,"Conferir origem e destino",IF(AND(OR(H29=$O$8,H29=$O$9),I29=""),"Conferir data de encerramento",IF(AND(NOT(OR(H29=$O$8,H29=$O$9)),J29&gt;$B$2),"Prazo para conferência",""))))))</f>
        <v/>
      </c>
      <c r="N29">
        <f>IFERROR(Premissas!D29,"")</f>
        <v/>
      </c>
      <c r="O29">
        <f>IFERROR(Premissas!E29,"")</f>
        <v/>
      </c>
      <c r="P29">
        <f>IFERROR(Premissas!F29,"")</f>
        <v/>
      </c>
    </row>
    <row r="30" ht="31" customHeight="1">
      <c r="A30" s="14" t="n"/>
      <c r="B30" s="29" t="n"/>
      <c r="C30" s="16" t="n"/>
      <c r="D30" s="16" t="n"/>
      <c r="E30" s="16" t="n"/>
      <c r="F30" s="16" t="n"/>
      <c r="G30" s="16" t="n"/>
      <c r="H30" s="14" t="n"/>
      <c r="I30" s="29" t="n"/>
      <c r="J30" s="19">
        <f>IF(OR(B30="",H30=""),"",IF(OR(H30=$O$8,H30=$O$9),IF(I30="","",MAX(0,I30-B30)),MAX(0,TODAY()-B30)))</f>
        <v/>
      </c>
      <c r="K30" s="20">
        <f>IF(B30="","",IF(C30="","Conferir identificação",IF(OR(D30="",E30="",F30="",H30=""),"Completar campos",IF(D30=E30,"Conferir origem e destino",IF(AND(OR(H30=$O$8,H30=$O$9),I30=""),"Conferir data de encerramento",IF(AND(NOT(OR(H30=$O$8,H30=$O$9)),J30&gt;$B$2),"Prazo para conferência",""))))))</f>
        <v/>
      </c>
      <c r="N30">
        <f>IFERROR(Premissas!D30,"")</f>
        <v/>
      </c>
      <c r="O30">
        <f>IFERROR(Premissas!E30,"")</f>
        <v/>
      </c>
      <c r="P30">
        <f>IFERROR(Premissas!F30,"")</f>
        <v/>
      </c>
    </row>
    <row r="31" ht="31" customHeight="1">
      <c r="A31" s="14" t="n"/>
      <c r="B31" s="29" t="n"/>
      <c r="C31" s="16" t="n"/>
      <c r="D31" s="16" t="n"/>
      <c r="E31" s="16" t="n"/>
      <c r="F31" s="16" t="n"/>
      <c r="G31" s="16" t="n"/>
      <c r="H31" s="14" t="n"/>
      <c r="I31" s="29" t="n"/>
      <c r="J31" s="17">
        <f>IF(OR(B31="",H31=""),"",IF(OR(H31=$O$8,H31=$O$9),IF(I31="","",MAX(0,I31-B31)),MAX(0,TODAY()-B31)))</f>
        <v/>
      </c>
      <c r="K31" s="18">
        <f>IF(B31="","",IF(C31="","Conferir identificação",IF(OR(D31="",E31="",F31="",H31=""),"Completar campos",IF(D31=E31,"Conferir origem e destino",IF(AND(OR(H31=$O$8,H31=$O$9),I31=""),"Conferir data de encerramento",IF(AND(NOT(OR(H31=$O$8,H31=$O$9)),J31&gt;$B$2),"Prazo para conferência",""))))))</f>
        <v/>
      </c>
      <c r="N31">
        <f>IFERROR(Premissas!D31,"")</f>
        <v/>
      </c>
      <c r="O31">
        <f>IFERROR(Premissas!E31,"")</f>
        <v/>
      </c>
      <c r="P31">
        <f>IFERROR(Premissas!F31,"")</f>
        <v/>
      </c>
    </row>
    <row r="32" ht="31" customHeight="1">
      <c r="A32" s="14" t="n"/>
      <c r="B32" s="29" t="n"/>
      <c r="C32" s="16" t="n"/>
      <c r="D32" s="16" t="n"/>
      <c r="E32" s="16" t="n"/>
      <c r="F32" s="16" t="n"/>
      <c r="G32" s="16" t="n"/>
      <c r="H32" s="14" t="n"/>
      <c r="I32" s="29" t="n"/>
      <c r="J32" s="19">
        <f>IF(OR(B32="",H32=""),"",IF(OR(H32=$O$8,H32=$O$9),IF(I32="","",MAX(0,I32-B32)),MAX(0,TODAY()-B32)))</f>
        <v/>
      </c>
      <c r="K32" s="20">
        <f>IF(B32="","",IF(C32="","Conferir identificação",IF(OR(D32="",E32="",F32="",H32=""),"Completar campos",IF(D32=E32,"Conferir origem e destino",IF(AND(OR(H32=$O$8,H32=$O$9),I32=""),"Conferir data de encerramento",IF(AND(NOT(OR(H32=$O$8,H32=$O$9)),J32&gt;$B$2),"Prazo para conferência",""))))))</f>
        <v/>
      </c>
      <c r="N32">
        <f>IFERROR(Premissas!D32,"")</f>
        <v/>
      </c>
      <c r="O32">
        <f>IFERROR(Premissas!E32,"")</f>
        <v/>
      </c>
      <c r="P32">
        <f>IFERROR(Premissas!F32,"")</f>
        <v/>
      </c>
    </row>
    <row r="33" ht="31" customHeight="1">
      <c r="A33" s="14" t="n"/>
      <c r="B33" s="29" t="n"/>
      <c r="C33" s="16" t="n"/>
      <c r="D33" s="16" t="n"/>
      <c r="E33" s="16" t="n"/>
      <c r="F33" s="16" t="n"/>
      <c r="G33" s="16" t="n"/>
      <c r="H33" s="14" t="n"/>
      <c r="I33" s="29" t="n"/>
      <c r="J33" s="17">
        <f>IF(OR(B33="",H33=""),"",IF(OR(H33=$O$8,H33=$O$9),IF(I33="","",MAX(0,I33-B33)),MAX(0,TODAY()-B33)))</f>
        <v/>
      </c>
      <c r="K33" s="18">
        <f>IF(B33="","",IF(C33="","Conferir identificação",IF(OR(D33="",E33="",F33="",H33=""),"Completar campos",IF(D33=E33,"Conferir origem e destino",IF(AND(OR(H33=$O$8,H33=$O$9),I33=""),"Conferir data de encerramento",IF(AND(NOT(OR(H33=$O$8,H33=$O$9)),J33&gt;$B$2),"Prazo para conferência",""))))))</f>
        <v/>
      </c>
      <c r="N33">
        <f>IFERROR(Premissas!D33,"")</f>
        <v/>
      </c>
      <c r="O33">
        <f>IFERROR(Premissas!E33,"")</f>
        <v/>
      </c>
      <c r="P33">
        <f>IFERROR(Premissas!F33,"")</f>
        <v/>
      </c>
    </row>
    <row r="34" ht="31" customHeight="1">
      <c r="A34" s="14" t="n"/>
      <c r="B34" s="29" t="n"/>
      <c r="C34" s="16" t="n"/>
      <c r="D34" s="16" t="n"/>
      <c r="E34" s="16" t="n"/>
      <c r="F34" s="16" t="n"/>
      <c r="G34" s="16" t="n"/>
      <c r="H34" s="14" t="n"/>
      <c r="I34" s="29" t="n"/>
      <c r="J34" s="19">
        <f>IF(OR(B34="",H34=""),"",IF(OR(H34=$O$8,H34=$O$9),IF(I34="","",MAX(0,I34-B34)),MAX(0,TODAY()-B34)))</f>
        <v/>
      </c>
      <c r="K34" s="20">
        <f>IF(B34="","",IF(C34="","Conferir identificação",IF(OR(D34="",E34="",F34="",H34=""),"Completar campos",IF(D34=E34,"Conferir origem e destino",IF(AND(OR(H34=$O$8,H34=$O$9),I34=""),"Conferir data de encerramento",IF(AND(NOT(OR(H34=$O$8,H34=$O$9)),J34&gt;$B$2),"Prazo para conferência",""))))))</f>
        <v/>
      </c>
      <c r="N34">
        <f>IFERROR(Premissas!D34,"")</f>
        <v/>
      </c>
      <c r="O34">
        <f>IFERROR(Premissas!E34,"")</f>
        <v/>
      </c>
      <c r="P34">
        <f>IFERROR(Premissas!F34,"")</f>
        <v/>
      </c>
    </row>
    <row r="35" ht="31" customHeight="1">
      <c r="A35" s="14" t="n"/>
      <c r="B35" s="29" t="n"/>
      <c r="C35" s="16" t="n"/>
      <c r="D35" s="16" t="n"/>
      <c r="E35" s="16" t="n"/>
      <c r="F35" s="16" t="n"/>
      <c r="G35" s="16" t="n"/>
      <c r="H35" s="14" t="n"/>
      <c r="I35" s="29" t="n"/>
      <c r="J35" s="17">
        <f>IF(OR(B35="",H35=""),"",IF(OR(H35=$O$8,H35=$O$9),IF(I35="","",MAX(0,I35-B35)),MAX(0,TODAY()-B35)))</f>
        <v/>
      </c>
      <c r="K35" s="18">
        <f>IF(B35="","",IF(C35="","Conferir identificação",IF(OR(D35="",E35="",F35="",H35=""),"Completar campos",IF(D35=E35,"Conferir origem e destino",IF(AND(OR(H35=$O$8,H35=$O$9),I35=""),"Conferir data de encerramento",IF(AND(NOT(OR(H35=$O$8,H35=$O$9)),J35&gt;$B$2),"Prazo para conferência",""))))))</f>
        <v/>
      </c>
      <c r="N35">
        <f>IFERROR(Premissas!D35,"")</f>
        <v/>
      </c>
      <c r="O35">
        <f>IFERROR(Premissas!E35,"")</f>
        <v/>
      </c>
      <c r="P35">
        <f>IFERROR(Premissas!F35,"")</f>
        <v/>
      </c>
    </row>
    <row r="36" ht="31" customHeight="1">
      <c r="A36" s="14" t="n"/>
      <c r="B36" s="29" t="n"/>
      <c r="C36" s="16" t="n"/>
      <c r="D36" s="16" t="n"/>
      <c r="E36" s="16" t="n"/>
      <c r="F36" s="16" t="n"/>
      <c r="G36" s="16" t="n"/>
      <c r="H36" s="14" t="n"/>
      <c r="I36" s="29" t="n"/>
      <c r="J36" s="19">
        <f>IF(OR(B36="",H36=""),"",IF(OR(H36=$O$8,H36=$O$9),IF(I36="","",MAX(0,I36-B36)),MAX(0,TODAY()-B36)))</f>
        <v/>
      </c>
      <c r="K36" s="20">
        <f>IF(B36="","",IF(C36="","Conferir identificação",IF(OR(D36="",E36="",F36="",H36=""),"Completar campos",IF(D36=E36,"Conferir origem e destino",IF(AND(OR(H36=$O$8,H36=$O$9),I36=""),"Conferir data de encerramento",IF(AND(NOT(OR(H36=$O$8,H36=$O$9)),J36&gt;$B$2),"Prazo para conferência",""))))))</f>
        <v/>
      </c>
      <c r="N36">
        <f>IFERROR(Premissas!D36,"")</f>
        <v/>
      </c>
      <c r="O36">
        <f>IFERROR(Premissas!E36,"")</f>
        <v/>
      </c>
      <c r="P36">
        <f>IFERROR(Premissas!F36,"")</f>
        <v/>
      </c>
    </row>
    <row r="37" ht="31" customHeight="1">
      <c r="A37" s="14" t="n"/>
      <c r="B37" s="29" t="n"/>
      <c r="C37" s="16" t="n"/>
      <c r="D37" s="16" t="n"/>
      <c r="E37" s="16" t="n"/>
      <c r="F37" s="16" t="n"/>
      <c r="G37" s="16" t="n"/>
      <c r="H37" s="14" t="n"/>
      <c r="I37" s="29" t="n"/>
      <c r="J37" s="17">
        <f>IF(OR(B37="",H37=""),"",IF(OR(H37=$O$8,H37=$O$9),IF(I37="","",MAX(0,I37-B37)),MAX(0,TODAY()-B37)))</f>
        <v/>
      </c>
      <c r="K37" s="18">
        <f>IF(B37="","",IF(C37="","Conferir identificação",IF(OR(D37="",E37="",F37="",H37=""),"Completar campos",IF(D37=E37,"Conferir origem e destino",IF(AND(OR(H37=$O$8,H37=$O$9),I37=""),"Conferir data de encerramento",IF(AND(NOT(OR(H37=$O$8,H37=$O$9)),J37&gt;$B$2),"Prazo para conferência",""))))))</f>
        <v/>
      </c>
      <c r="N37">
        <f>IFERROR(Premissas!D37,"")</f>
        <v/>
      </c>
      <c r="O37">
        <f>IFERROR(Premissas!E37,"")</f>
        <v/>
      </c>
      <c r="P37">
        <f>IFERROR(Premissas!F37,"")</f>
        <v/>
      </c>
    </row>
    <row r="38" ht="31" customHeight="1">
      <c r="A38" s="14" t="n"/>
      <c r="B38" s="29" t="n"/>
      <c r="C38" s="16" t="n"/>
      <c r="D38" s="16" t="n"/>
      <c r="E38" s="16" t="n"/>
      <c r="F38" s="16" t="n"/>
      <c r="G38" s="16" t="n"/>
      <c r="H38" s="14" t="n"/>
      <c r="I38" s="29" t="n"/>
      <c r="J38" s="19">
        <f>IF(OR(B38="",H38=""),"",IF(OR(H38=$O$8,H38=$O$9),IF(I38="","",MAX(0,I38-B38)),MAX(0,TODAY()-B38)))</f>
        <v/>
      </c>
      <c r="K38" s="20">
        <f>IF(B38="","",IF(C38="","Conferir identificação",IF(OR(D38="",E38="",F38="",H38=""),"Completar campos",IF(D38=E38,"Conferir origem e destino",IF(AND(OR(H38=$O$8,H38=$O$9),I38=""),"Conferir data de encerramento",IF(AND(NOT(OR(H38=$O$8,H38=$O$9)),J38&gt;$B$2),"Prazo para conferência",""))))))</f>
        <v/>
      </c>
      <c r="N38">
        <f>IFERROR(Premissas!D38,"")</f>
        <v/>
      </c>
      <c r="O38">
        <f>IFERROR(Premissas!E38,"")</f>
        <v/>
      </c>
      <c r="P38">
        <f>IFERROR(Premissas!F38,"")</f>
        <v/>
      </c>
    </row>
    <row r="39" ht="31" customHeight="1">
      <c r="A39" s="14" t="n"/>
      <c r="B39" s="29" t="n"/>
      <c r="C39" s="16" t="n"/>
      <c r="D39" s="16" t="n"/>
      <c r="E39" s="16" t="n"/>
      <c r="F39" s="16" t="n"/>
      <c r="G39" s="16" t="n"/>
      <c r="H39" s="14" t="n"/>
      <c r="I39" s="29" t="n"/>
      <c r="J39" s="17">
        <f>IF(OR(B39="",H39=""),"",IF(OR(H39=$O$8,H39=$O$9),IF(I39="","",MAX(0,I39-B39)),MAX(0,TODAY()-B39)))</f>
        <v/>
      </c>
      <c r="K39" s="18">
        <f>IF(B39="","",IF(C39="","Conferir identificação",IF(OR(D39="",E39="",F39="",H39=""),"Completar campos",IF(D39=E39,"Conferir origem e destino",IF(AND(OR(H39=$O$8,H39=$O$9),I39=""),"Conferir data de encerramento",IF(AND(NOT(OR(H39=$O$8,H39=$O$9)),J39&gt;$B$2),"Prazo para conferência",""))))))</f>
        <v/>
      </c>
      <c r="N39">
        <f>IFERROR(Premissas!D39,"")</f>
        <v/>
      </c>
      <c r="O39">
        <f>IFERROR(Premissas!E39,"")</f>
        <v/>
      </c>
      <c r="P39">
        <f>IFERROR(Premissas!F39,"")</f>
        <v/>
      </c>
    </row>
    <row r="40" ht="31" customHeight="1">
      <c r="A40" s="14" t="n"/>
      <c r="B40" s="29" t="n"/>
      <c r="C40" s="16" t="n"/>
      <c r="D40" s="16" t="n"/>
      <c r="E40" s="16" t="n"/>
      <c r="F40" s="16" t="n"/>
      <c r="G40" s="16" t="n"/>
      <c r="H40" s="14" t="n"/>
      <c r="I40" s="29" t="n"/>
      <c r="J40" s="19">
        <f>IF(OR(B40="",H40=""),"",IF(OR(H40=$O$8,H40=$O$9),IF(I40="","",MAX(0,I40-B40)),MAX(0,TODAY()-B40)))</f>
        <v/>
      </c>
      <c r="K40" s="20">
        <f>IF(B40="","",IF(C40="","Conferir identificação",IF(OR(D40="",E40="",F40="",H40=""),"Completar campos",IF(D40=E40,"Conferir origem e destino",IF(AND(OR(H40=$O$8,H40=$O$9),I40=""),"Conferir data de encerramento",IF(AND(NOT(OR(H40=$O$8,H40=$O$9)),J40&gt;$B$2),"Prazo para conferência",""))))))</f>
        <v/>
      </c>
      <c r="N40">
        <f>IFERROR(Premissas!D40,"")</f>
        <v/>
      </c>
      <c r="O40">
        <f>IFERROR(Premissas!E40,"")</f>
        <v/>
      </c>
      <c r="P40">
        <f>IFERROR(Premissas!F40,"")</f>
        <v/>
      </c>
    </row>
    <row r="41" ht="31" customHeight="1">
      <c r="A41" s="14" t="n"/>
      <c r="B41" s="29" t="n"/>
      <c r="C41" s="16" t="n"/>
      <c r="D41" s="16" t="n"/>
      <c r="E41" s="16" t="n"/>
      <c r="F41" s="16" t="n"/>
      <c r="G41" s="16" t="n"/>
      <c r="H41" s="14" t="n"/>
      <c r="I41" s="29" t="n"/>
      <c r="J41" s="17">
        <f>IF(OR(B41="",H41=""),"",IF(OR(H41=$O$8,H41=$O$9),IF(I41="","",MAX(0,I41-B41)),MAX(0,TODAY()-B41)))</f>
        <v/>
      </c>
      <c r="K41" s="18">
        <f>IF(B41="","",IF(C41="","Conferir identificação",IF(OR(D41="",E41="",F41="",H41=""),"Completar campos",IF(D41=E41,"Conferir origem e destino",IF(AND(OR(H41=$O$8,H41=$O$9),I41=""),"Conferir data de encerramento",IF(AND(NOT(OR(H41=$O$8,H41=$O$9)),J41&gt;$B$2),"Prazo para conferência",""))))))</f>
        <v/>
      </c>
      <c r="N41">
        <f>IFERROR(Premissas!D41,"")</f>
        <v/>
      </c>
      <c r="O41">
        <f>IFERROR(Premissas!E41,"")</f>
        <v/>
      </c>
      <c r="P41">
        <f>IFERROR(Premissas!F41,"")</f>
        <v/>
      </c>
    </row>
    <row r="42" ht="31" customHeight="1">
      <c r="A42" s="14" t="n"/>
      <c r="B42" s="29" t="n"/>
      <c r="C42" s="16" t="n"/>
      <c r="D42" s="16" t="n"/>
      <c r="E42" s="16" t="n"/>
      <c r="F42" s="16" t="n"/>
      <c r="G42" s="16" t="n"/>
      <c r="H42" s="14" t="n"/>
      <c r="I42" s="29" t="n"/>
      <c r="J42" s="19">
        <f>IF(OR(B42="",H42=""),"",IF(OR(H42=$O$8,H42=$O$9),IF(I42="","",MAX(0,I42-B42)),MAX(0,TODAY()-B42)))</f>
        <v/>
      </c>
      <c r="K42" s="20">
        <f>IF(B42="","",IF(C42="","Conferir identificação",IF(OR(D42="",E42="",F42="",H42=""),"Completar campos",IF(D42=E42,"Conferir origem e destino",IF(AND(OR(H42=$O$8,H42=$O$9),I42=""),"Conferir data de encerramento",IF(AND(NOT(OR(H42=$O$8,H42=$O$9)),J42&gt;$B$2),"Prazo para conferência",""))))))</f>
        <v/>
      </c>
      <c r="N42">
        <f>IFERROR(Premissas!D42,"")</f>
        <v/>
      </c>
      <c r="O42">
        <f>IFERROR(Premissas!E42,"")</f>
        <v/>
      </c>
      <c r="P42">
        <f>IFERROR(Premissas!F42,"")</f>
        <v/>
      </c>
    </row>
    <row r="43" ht="31" customHeight="1">
      <c r="A43" s="14" t="n"/>
      <c r="B43" s="29" t="n"/>
      <c r="C43" s="16" t="n"/>
      <c r="D43" s="16" t="n"/>
      <c r="E43" s="16" t="n"/>
      <c r="F43" s="16" t="n"/>
      <c r="G43" s="16" t="n"/>
      <c r="H43" s="14" t="n"/>
      <c r="I43" s="29" t="n"/>
      <c r="J43" s="17">
        <f>IF(OR(B43="",H43=""),"",IF(OR(H43=$O$8,H43=$O$9),IF(I43="","",MAX(0,I43-B43)),MAX(0,TODAY()-B43)))</f>
        <v/>
      </c>
      <c r="K43" s="18">
        <f>IF(B43="","",IF(C43="","Conferir identificação",IF(OR(D43="",E43="",F43="",H43=""),"Completar campos",IF(D43=E43,"Conferir origem e destino",IF(AND(OR(H43=$O$8,H43=$O$9),I43=""),"Conferir data de encerramento",IF(AND(NOT(OR(H43=$O$8,H43=$O$9)),J43&gt;$B$2),"Prazo para conferência",""))))))</f>
        <v/>
      </c>
      <c r="N43">
        <f>IFERROR(Premissas!D43,"")</f>
        <v/>
      </c>
      <c r="O43">
        <f>IFERROR(Premissas!E43,"")</f>
        <v/>
      </c>
      <c r="P43">
        <f>IFERROR(Premissas!F43,"")</f>
        <v/>
      </c>
    </row>
    <row r="44" ht="31" customHeight="1">
      <c r="A44" s="14" t="n"/>
      <c r="B44" s="29" t="n"/>
      <c r="C44" s="16" t="n"/>
      <c r="D44" s="16" t="n"/>
      <c r="E44" s="16" t="n"/>
      <c r="F44" s="16" t="n"/>
      <c r="G44" s="16" t="n"/>
      <c r="H44" s="14" t="n"/>
      <c r="I44" s="29" t="n"/>
      <c r="J44" s="19">
        <f>IF(OR(B44="",H44=""),"",IF(OR(H44=$O$8,H44=$O$9),IF(I44="","",MAX(0,I44-B44)),MAX(0,TODAY()-B44)))</f>
        <v/>
      </c>
      <c r="K44" s="20">
        <f>IF(B44="","",IF(C44="","Conferir identificação",IF(OR(D44="",E44="",F44="",H44=""),"Completar campos",IF(D44=E44,"Conferir origem e destino",IF(AND(OR(H44=$O$8,H44=$O$9),I44=""),"Conferir data de encerramento",IF(AND(NOT(OR(H44=$O$8,H44=$O$9)),J44&gt;$B$2),"Prazo para conferência",""))))))</f>
        <v/>
      </c>
      <c r="N44">
        <f>IFERROR(Premissas!D44,"")</f>
        <v/>
      </c>
      <c r="O44">
        <f>IFERROR(Premissas!E44,"")</f>
        <v/>
      </c>
      <c r="P44">
        <f>IFERROR(Premissas!F44,"")</f>
        <v/>
      </c>
    </row>
    <row r="45" ht="31" customHeight="1">
      <c r="A45" s="14" t="n"/>
      <c r="B45" s="29" t="n"/>
      <c r="C45" s="16" t="n"/>
      <c r="D45" s="16" t="n"/>
      <c r="E45" s="16" t="n"/>
      <c r="F45" s="16" t="n"/>
      <c r="G45" s="16" t="n"/>
      <c r="H45" s="14" t="n"/>
      <c r="I45" s="29" t="n"/>
      <c r="J45" s="17">
        <f>IF(OR(B45="",H45=""),"",IF(OR(H45=$O$8,H45=$O$9),IF(I45="","",MAX(0,I45-B45)),MAX(0,TODAY()-B45)))</f>
        <v/>
      </c>
      <c r="K45" s="18">
        <f>IF(B45="","",IF(C45="","Conferir identificação",IF(OR(D45="",E45="",F45="",H45=""),"Completar campos",IF(D45=E45,"Conferir origem e destino",IF(AND(OR(H45=$O$8,H45=$O$9),I45=""),"Conferir data de encerramento",IF(AND(NOT(OR(H45=$O$8,H45=$O$9)),J45&gt;$B$2),"Prazo para conferência",""))))))</f>
        <v/>
      </c>
      <c r="N45">
        <f>IFERROR(Premissas!D45,"")</f>
        <v/>
      </c>
      <c r="O45">
        <f>IFERROR(Premissas!E45,"")</f>
        <v/>
      </c>
      <c r="P45">
        <f>IFERROR(Premissas!F45,"")</f>
        <v/>
      </c>
    </row>
    <row r="46" ht="31" customHeight="1">
      <c r="A46" s="14" t="n"/>
      <c r="B46" s="29" t="n"/>
      <c r="C46" s="16" t="n"/>
      <c r="D46" s="16" t="n"/>
      <c r="E46" s="16" t="n"/>
      <c r="F46" s="16" t="n"/>
      <c r="G46" s="16" t="n"/>
      <c r="H46" s="14" t="n"/>
      <c r="I46" s="29" t="n"/>
      <c r="J46" s="19">
        <f>IF(OR(B46="",H46=""),"",IF(OR(H46=$O$8,H46=$O$9),IF(I46="","",MAX(0,I46-B46)),MAX(0,TODAY()-B46)))</f>
        <v/>
      </c>
      <c r="K46" s="20">
        <f>IF(B46="","",IF(C46="","Conferir identificação",IF(OR(D46="",E46="",F46="",H46=""),"Completar campos",IF(D46=E46,"Conferir origem e destino",IF(AND(OR(H46=$O$8,H46=$O$9),I46=""),"Conferir data de encerramento",IF(AND(NOT(OR(H46=$O$8,H46=$O$9)),J46&gt;$B$2),"Prazo para conferência",""))))))</f>
        <v/>
      </c>
      <c r="N46">
        <f>IFERROR(Premissas!D46,"")</f>
        <v/>
      </c>
      <c r="O46">
        <f>IFERROR(Premissas!E46,"")</f>
        <v/>
      </c>
      <c r="P46">
        <f>IFERROR(Premissas!F46,"")</f>
        <v/>
      </c>
    </row>
    <row r="47" ht="31" customHeight="1">
      <c r="A47" s="14" t="n"/>
      <c r="B47" s="29" t="n"/>
      <c r="C47" s="16" t="n"/>
      <c r="D47" s="16" t="n"/>
      <c r="E47" s="16" t="n"/>
      <c r="F47" s="16" t="n"/>
      <c r="G47" s="16" t="n"/>
      <c r="H47" s="14" t="n"/>
      <c r="I47" s="29" t="n"/>
      <c r="J47" s="17">
        <f>IF(OR(B47="",H47=""),"",IF(OR(H47=$O$8,H47=$O$9),IF(I47="","",MAX(0,I47-B47)),MAX(0,TODAY()-B47)))</f>
        <v/>
      </c>
      <c r="K47" s="18">
        <f>IF(B47="","",IF(C47="","Conferir identificação",IF(OR(D47="",E47="",F47="",H47=""),"Completar campos",IF(D47=E47,"Conferir origem e destino",IF(AND(OR(H47=$O$8,H47=$O$9),I47=""),"Conferir data de encerramento",IF(AND(NOT(OR(H47=$O$8,H47=$O$9)),J47&gt;$B$2),"Prazo para conferência",""))))))</f>
        <v/>
      </c>
      <c r="N47">
        <f>IFERROR(Premissas!D47,"")</f>
        <v/>
      </c>
      <c r="O47">
        <f>IFERROR(Premissas!E47,"")</f>
        <v/>
      </c>
      <c r="P47">
        <f>IFERROR(Premissas!F47,"")</f>
        <v/>
      </c>
    </row>
    <row r="48" ht="31" customHeight="1">
      <c r="A48" s="14" t="n"/>
      <c r="B48" s="29" t="n"/>
      <c r="C48" s="16" t="n"/>
      <c r="D48" s="16" t="n"/>
      <c r="E48" s="16" t="n"/>
      <c r="F48" s="16" t="n"/>
      <c r="G48" s="16" t="n"/>
      <c r="H48" s="14" t="n"/>
      <c r="I48" s="29" t="n"/>
      <c r="J48" s="19">
        <f>IF(OR(B48="",H48=""),"",IF(OR(H48=$O$8,H48=$O$9),IF(I48="","",MAX(0,I48-B48)),MAX(0,TODAY()-B48)))</f>
        <v/>
      </c>
      <c r="K48" s="20">
        <f>IF(B48="","",IF(C48="","Conferir identificação",IF(OR(D48="",E48="",F48="",H48=""),"Completar campos",IF(D48=E48,"Conferir origem e destino",IF(AND(OR(H48=$O$8,H48=$O$9),I48=""),"Conferir data de encerramento",IF(AND(NOT(OR(H48=$O$8,H48=$O$9)),J48&gt;$B$2),"Prazo para conferência",""))))))</f>
        <v/>
      </c>
      <c r="N48">
        <f>IFERROR(Premissas!D48,"")</f>
        <v/>
      </c>
      <c r="O48">
        <f>IFERROR(Premissas!E48,"")</f>
        <v/>
      </c>
      <c r="P48">
        <f>IFERROR(Premissas!F48,"")</f>
        <v/>
      </c>
    </row>
    <row r="49" ht="31" customHeight="1">
      <c r="A49" s="14" t="n"/>
      <c r="B49" s="29" t="n"/>
      <c r="C49" s="16" t="n"/>
      <c r="D49" s="16" t="n"/>
      <c r="E49" s="16" t="n"/>
      <c r="F49" s="16" t="n"/>
      <c r="G49" s="16" t="n"/>
      <c r="H49" s="14" t="n"/>
      <c r="I49" s="29" t="n"/>
      <c r="J49" s="17">
        <f>IF(OR(B49="",H49=""),"",IF(OR(H49=$O$8,H49=$O$9),IF(I49="","",MAX(0,I49-B49)),MAX(0,TODAY()-B49)))</f>
        <v/>
      </c>
      <c r="K49" s="18">
        <f>IF(B49="","",IF(C49="","Conferir identificação",IF(OR(D49="",E49="",F49="",H49=""),"Completar campos",IF(D49=E49,"Conferir origem e destino",IF(AND(OR(H49=$O$8,H49=$O$9),I49=""),"Conferir data de encerramento",IF(AND(NOT(OR(H49=$O$8,H49=$O$9)),J49&gt;$B$2),"Prazo para conferência",""))))))</f>
        <v/>
      </c>
      <c r="N49">
        <f>IFERROR(Premissas!D49,"")</f>
        <v/>
      </c>
      <c r="O49">
        <f>IFERROR(Premissas!E49,"")</f>
        <v/>
      </c>
      <c r="P49">
        <f>IFERROR(Premissas!F49,"")</f>
        <v/>
      </c>
    </row>
    <row r="50" ht="31" customHeight="1">
      <c r="A50" s="14" t="n"/>
      <c r="B50" s="29" t="n"/>
      <c r="C50" s="16" t="n"/>
      <c r="D50" s="16" t="n"/>
      <c r="E50" s="16" t="n"/>
      <c r="F50" s="16" t="n"/>
      <c r="G50" s="16" t="n"/>
      <c r="H50" s="14" t="n"/>
      <c r="I50" s="29" t="n"/>
      <c r="J50" s="19">
        <f>IF(OR(B50="",H50=""),"",IF(OR(H50=$O$8,H50=$O$9),IF(I50="","",MAX(0,I50-B50)),MAX(0,TODAY()-B50)))</f>
        <v/>
      </c>
      <c r="K50" s="20">
        <f>IF(B50="","",IF(C50="","Conferir identificação",IF(OR(D50="",E50="",F50="",H50=""),"Completar campos",IF(D50=E50,"Conferir origem e destino",IF(AND(OR(H50=$O$8,H50=$O$9),I50=""),"Conferir data de encerramento",IF(AND(NOT(OR(H50=$O$8,H50=$O$9)),J50&gt;$B$2),"Prazo para conferência",""))))))</f>
        <v/>
      </c>
      <c r="N50">
        <f>IFERROR(Premissas!D50,"")</f>
        <v/>
      </c>
      <c r="O50">
        <f>IFERROR(Premissas!E50,"")</f>
        <v/>
      </c>
      <c r="P50">
        <f>IFERROR(Premissas!F50,"")</f>
        <v/>
      </c>
    </row>
    <row r="51" ht="31" customHeight="1">
      <c r="A51" s="14" t="n"/>
      <c r="B51" s="29" t="n"/>
      <c r="C51" s="16" t="n"/>
      <c r="D51" s="16" t="n"/>
      <c r="E51" s="16" t="n"/>
      <c r="F51" s="16" t="n"/>
      <c r="G51" s="16" t="n"/>
      <c r="H51" s="14" t="n"/>
      <c r="I51" s="29" t="n"/>
      <c r="J51" s="17">
        <f>IF(OR(B51="",H51=""),"",IF(OR(H51=$O$8,H51=$O$9),IF(I51="","",MAX(0,I51-B51)),MAX(0,TODAY()-B51)))</f>
        <v/>
      </c>
      <c r="K51" s="18">
        <f>IF(B51="","",IF(C51="","Conferir identificação",IF(OR(D51="",E51="",F51="",H51=""),"Completar campos",IF(D51=E51,"Conferir origem e destino",IF(AND(OR(H51=$O$8,H51=$O$9),I51=""),"Conferir data de encerramento",IF(AND(NOT(OR(H51=$O$8,H51=$O$9)),J51&gt;$B$2),"Prazo para conferência",""))))))</f>
        <v/>
      </c>
      <c r="N51">
        <f>IFERROR(Premissas!D51,"")</f>
        <v/>
      </c>
      <c r="O51">
        <f>IFERROR(Premissas!E51,"")</f>
        <v/>
      </c>
      <c r="P51">
        <f>IFERROR(Premissas!F51,"")</f>
        <v/>
      </c>
    </row>
    <row r="52" ht="31" customHeight="1">
      <c r="A52" s="14" t="n"/>
      <c r="B52" s="29" t="n"/>
      <c r="C52" s="16" t="n"/>
      <c r="D52" s="16" t="n"/>
      <c r="E52" s="16" t="n"/>
      <c r="F52" s="16" t="n"/>
      <c r="G52" s="16" t="n"/>
      <c r="H52" s="14" t="n"/>
      <c r="I52" s="29" t="n"/>
      <c r="J52" s="19">
        <f>IF(OR(B52="",H52=""),"",IF(OR(H52=$O$8,H52=$O$9),IF(I52="","",MAX(0,I52-B52)),MAX(0,TODAY()-B52)))</f>
        <v/>
      </c>
      <c r="K52" s="20">
        <f>IF(B52="","",IF(C52="","Conferir identificação",IF(OR(D52="",E52="",F52="",H52=""),"Completar campos",IF(D52=E52,"Conferir origem e destino",IF(AND(OR(H52=$O$8,H52=$O$9),I52=""),"Conferir data de encerramento",IF(AND(NOT(OR(H52=$O$8,H52=$O$9)),J52&gt;$B$2),"Prazo para conferência",""))))))</f>
        <v/>
      </c>
      <c r="N52">
        <f>IFERROR(Premissas!D52,"")</f>
        <v/>
      </c>
      <c r="O52">
        <f>IFERROR(Premissas!E52,"")</f>
        <v/>
      </c>
      <c r="P52">
        <f>IFERROR(Premissas!F52,"")</f>
        <v/>
      </c>
    </row>
    <row r="53" ht="31" customHeight="1">
      <c r="A53" s="14" t="n"/>
      <c r="B53" s="29" t="n"/>
      <c r="C53" s="16" t="n"/>
      <c r="D53" s="16" t="n"/>
      <c r="E53" s="16" t="n"/>
      <c r="F53" s="16" t="n"/>
      <c r="G53" s="16" t="n"/>
      <c r="H53" s="14" t="n"/>
      <c r="I53" s="29" t="n"/>
      <c r="J53" s="17">
        <f>IF(OR(B53="",H53=""),"",IF(OR(H53=$O$8,H53=$O$9),IF(I53="","",MAX(0,I53-B53)),MAX(0,TODAY()-B53)))</f>
        <v/>
      </c>
      <c r="K53" s="18">
        <f>IF(B53="","",IF(C53="","Conferir identificação",IF(OR(D53="",E53="",F53="",H53=""),"Completar campos",IF(D53=E53,"Conferir origem e destino",IF(AND(OR(H53=$O$8,H53=$O$9),I53=""),"Conferir data de encerramento",IF(AND(NOT(OR(H53=$O$8,H53=$O$9)),J53&gt;$B$2),"Prazo para conferência",""))))))</f>
        <v/>
      </c>
      <c r="N53">
        <f>IFERROR(Premissas!D53,"")</f>
        <v/>
      </c>
      <c r="O53">
        <f>IFERROR(Premissas!E53,"")</f>
        <v/>
      </c>
      <c r="P53">
        <f>IFERROR(Premissas!F53,"")</f>
        <v/>
      </c>
    </row>
    <row r="54" ht="31" customHeight="1">
      <c r="A54" s="14" t="n"/>
      <c r="B54" s="29" t="n"/>
      <c r="C54" s="16" t="n"/>
      <c r="D54" s="16" t="n"/>
      <c r="E54" s="16" t="n"/>
      <c r="F54" s="16" t="n"/>
      <c r="G54" s="16" t="n"/>
      <c r="H54" s="14" t="n"/>
      <c r="I54" s="29" t="n"/>
      <c r="J54" s="19">
        <f>IF(OR(B54="",H54=""),"",IF(OR(H54=$O$8,H54=$O$9),IF(I54="","",MAX(0,I54-B54)),MAX(0,TODAY()-B54)))</f>
        <v/>
      </c>
      <c r="K54" s="20">
        <f>IF(B54="","",IF(C54="","Conferir identificação",IF(OR(D54="",E54="",F54="",H54=""),"Completar campos",IF(D54=E54,"Conferir origem e destino",IF(AND(OR(H54=$O$8,H54=$O$9),I54=""),"Conferir data de encerramento",IF(AND(NOT(OR(H54=$O$8,H54=$O$9)),J54&gt;$B$2),"Prazo para conferência",""))))))</f>
        <v/>
      </c>
      <c r="N54">
        <f>IFERROR(Premissas!D54,"")</f>
        <v/>
      </c>
      <c r="O54">
        <f>IFERROR(Premissas!E54,"")</f>
        <v/>
      </c>
      <c r="P54">
        <f>IFERROR(Premissas!F54,"")</f>
        <v/>
      </c>
    </row>
    <row r="55" ht="31" customHeight="1">
      <c r="A55" s="14" t="n"/>
      <c r="B55" s="29" t="n"/>
      <c r="C55" s="16" t="n"/>
      <c r="D55" s="16" t="n"/>
      <c r="E55" s="16" t="n"/>
      <c r="F55" s="16" t="n"/>
      <c r="G55" s="16" t="n"/>
      <c r="H55" s="14" t="n"/>
      <c r="I55" s="29" t="n"/>
      <c r="J55" s="17">
        <f>IF(OR(B55="",H55=""),"",IF(OR(H55=$O$8,H55=$O$9),IF(I55="","",MAX(0,I55-B55)),MAX(0,TODAY()-B55)))</f>
        <v/>
      </c>
      <c r="K55" s="18">
        <f>IF(B55="","",IF(C55="","Conferir identificação",IF(OR(D55="",E55="",F55="",H55=""),"Completar campos",IF(D55=E55,"Conferir origem e destino",IF(AND(OR(H55=$O$8,H55=$O$9),I55=""),"Conferir data de encerramento",IF(AND(NOT(OR(H55=$O$8,H55=$O$9)),J55&gt;$B$2),"Prazo para conferência",""))))))</f>
        <v/>
      </c>
      <c r="N55">
        <f>IFERROR(Premissas!D55,"")</f>
        <v/>
      </c>
      <c r="O55">
        <f>IFERROR(Premissas!E55,"")</f>
        <v/>
      </c>
      <c r="P55">
        <f>IFERROR(Premissas!F55,"")</f>
        <v/>
      </c>
    </row>
    <row r="56" ht="31" customHeight="1">
      <c r="A56" s="14" t="n"/>
      <c r="B56" s="29" t="n"/>
      <c r="C56" s="16" t="n"/>
      <c r="D56" s="16" t="n"/>
      <c r="E56" s="16" t="n"/>
      <c r="F56" s="16" t="n"/>
      <c r="G56" s="16" t="n"/>
      <c r="H56" s="14" t="n"/>
      <c r="I56" s="29" t="n"/>
      <c r="J56" s="19">
        <f>IF(OR(B56="",H56=""),"",IF(OR(H56=$O$8,H56=$O$9),IF(I56="","",MAX(0,I56-B56)),MAX(0,TODAY()-B56)))</f>
        <v/>
      </c>
      <c r="K56" s="20">
        <f>IF(B56="","",IF(C56="","Conferir identificação",IF(OR(D56="",E56="",F56="",H56=""),"Completar campos",IF(D56=E56,"Conferir origem e destino",IF(AND(OR(H56=$O$8,H56=$O$9),I56=""),"Conferir data de encerramento",IF(AND(NOT(OR(H56=$O$8,H56=$O$9)),J56&gt;$B$2),"Prazo para conferência",""))))))</f>
        <v/>
      </c>
      <c r="N56">
        <f>IFERROR(Premissas!D56,"")</f>
        <v/>
      </c>
      <c r="O56">
        <f>IFERROR(Premissas!E56,"")</f>
        <v/>
      </c>
      <c r="P56">
        <f>IFERROR(Premissas!F56,"")</f>
        <v/>
      </c>
    </row>
    <row r="57" ht="31" customHeight="1">
      <c r="A57" s="14" t="n"/>
      <c r="B57" s="29" t="n"/>
      <c r="C57" s="16" t="n"/>
      <c r="D57" s="16" t="n"/>
      <c r="E57" s="16" t="n"/>
      <c r="F57" s="16" t="n"/>
      <c r="G57" s="16" t="n"/>
      <c r="H57" s="14" t="n"/>
      <c r="I57" s="29" t="n"/>
      <c r="J57" s="17">
        <f>IF(OR(B57="",H57=""),"",IF(OR(H57=$O$8,H57=$O$9),IF(I57="","",MAX(0,I57-B57)),MAX(0,TODAY()-B57)))</f>
        <v/>
      </c>
      <c r="K57" s="18">
        <f>IF(B57="","",IF(C57="","Conferir identificação",IF(OR(D57="",E57="",F57="",H57=""),"Completar campos",IF(D57=E57,"Conferir origem e destino",IF(AND(OR(H57=$O$8,H57=$O$9),I57=""),"Conferir data de encerramento",IF(AND(NOT(OR(H57=$O$8,H57=$O$9)),J57&gt;$B$2),"Prazo para conferência",""))))))</f>
        <v/>
      </c>
      <c r="N57">
        <f>IFERROR(Premissas!D57,"")</f>
        <v/>
      </c>
      <c r="O57">
        <f>IFERROR(Premissas!E57,"")</f>
        <v/>
      </c>
      <c r="P57">
        <f>IFERROR(Premissas!F57,"")</f>
        <v/>
      </c>
    </row>
    <row r="58" ht="31" customHeight="1">
      <c r="A58" s="14" t="n"/>
      <c r="B58" s="29" t="n"/>
      <c r="C58" s="16" t="n"/>
      <c r="D58" s="16" t="n"/>
      <c r="E58" s="16" t="n"/>
      <c r="F58" s="16" t="n"/>
      <c r="G58" s="16" t="n"/>
      <c r="H58" s="14" t="n"/>
      <c r="I58" s="29" t="n"/>
      <c r="J58" s="19">
        <f>IF(OR(B58="",H58=""),"",IF(OR(H58=$O$8,H58=$O$9),IF(I58="","",MAX(0,I58-B58)),MAX(0,TODAY()-B58)))</f>
        <v/>
      </c>
      <c r="K58" s="20">
        <f>IF(B58="","",IF(C58="","Conferir identificação",IF(OR(D58="",E58="",F58="",H58=""),"Completar campos",IF(D58=E58,"Conferir origem e destino",IF(AND(OR(H58=$O$8,H58=$O$9),I58=""),"Conferir data de encerramento",IF(AND(NOT(OR(H58=$O$8,H58=$O$9)),J58&gt;$B$2),"Prazo para conferência",""))))))</f>
        <v/>
      </c>
      <c r="N58">
        <f>IFERROR(Premissas!D58,"")</f>
        <v/>
      </c>
      <c r="O58">
        <f>IFERROR(Premissas!E58,"")</f>
        <v/>
      </c>
      <c r="P58">
        <f>IFERROR(Premissas!F58,"")</f>
        <v/>
      </c>
    </row>
    <row r="59" ht="31" customHeight="1">
      <c r="A59" s="14" t="n"/>
      <c r="B59" s="29" t="n"/>
      <c r="C59" s="16" t="n"/>
      <c r="D59" s="16" t="n"/>
      <c r="E59" s="16" t="n"/>
      <c r="F59" s="16" t="n"/>
      <c r="G59" s="16" t="n"/>
      <c r="H59" s="14" t="n"/>
      <c r="I59" s="29" t="n"/>
      <c r="J59" s="17">
        <f>IF(OR(B59="",H59=""),"",IF(OR(H59=$O$8,H59=$O$9),IF(I59="","",MAX(0,I59-B59)),MAX(0,TODAY()-B59)))</f>
        <v/>
      </c>
      <c r="K59" s="18">
        <f>IF(B59="","",IF(C59="","Conferir identificação",IF(OR(D59="",E59="",F59="",H59=""),"Completar campos",IF(D59=E59,"Conferir origem e destino",IF(AND(OR(H59=$O$8,H59=$O$9),I59=""),"Conferir data de encerramento",IF(AND(NOT(OR(H59=$O$8,H59=$O$9)),J59&gt;$B$2),"Prazo para conferência",""))))))</f>
        <v/>
      </c>
      <c r="N59">
        <f>IFERROR(Premissas!D59,"")</f>
        <v/>
      </c>
      <c r="O59">
        <f>IFERROR(Premissas!E59,"")</f>
        <v/>
      </c>
      <c r="P59">
        <f>IFERROR(Premissas!F59,"")</f>
        <v/>
      </c>
    </row>
    <row r="60" ht="31" customHeight="1">
      <c r="A60" s="14" t="n"/>
      <c r="B60" s="29" t="n"/>
      <c r="C60" s="16" t="n"/>
      <c r="D60" s="16" t="n"/>
      <c r="E60" s="16" t="n"/>
      <c r="F60" s="16" t="n"/>
      <c r="G60" s="16" t="n"/>
      <c r="H60" s="14" t="n"/>
      <c r="I60" s="29" t="n"/>
      <c r="J60" s="19">
        <f>IF(OR(B60="",H60=""),"",IF(OR(H60=$O$8,H60=$O$9),IF(I60="","",MAX(0,I60-B60)),MAX(0,TODAY()-B60)))</f>
        <v/>
      </c>
      <c r="K60" s="20">
        <f>IF(B60="","",IF(C60="","Conferir identificação",IF(OR(D60="",E60="",F60="",H60=""),"Completar campos",IF(D60=E60,"Conferir origem e destino",IF(AND(OR(H60=$O$8,H60=$O$9),I60=""),"Conferir data de encerramento",IF(AND(NOT(OR(H60=$O$8,H60=$O$9)),J60&gt;$B$2),"Prazo para conferência",""))))))</f>
        <v/>
      </c>
      <c r="N60">
        <f>IFERROR(Premissas!D60,"")</f>
        <v/>
      </c>
      <c r="O60">
        <f>IFERROR(Premissas!E60,"")</f>
        <v/>
      </c>
      <c r="P60">
        <f>IFERROR(Premissas!F60,"")</f>
        <v/>
      </c>
    </row>
    <row r="61" ht="31" customHeight="1">
      <c r="A61" s="14" t="n"/>
      <c r="B61" s="29" t="n"/>
      <c r="C61" s="16" t="n"/>
      <c r="D61" s="16" t="n"/>
      <c r="E61" s="16" t="n"/>
      <c r="F61" s="16" t="n"/>
      <c r="G61" s="16" t="n"/>
      <c r="H61" s="14" t="n"/>
      <c r="I61" s="29" t="n"/>
      <c r="J61" s="17">
        <f>IF(OR(B61="",H61=""),"",IF(OR(H61=$O$8,H61=$O$9),IF(I61="","",MAX(0,I61-B61)),MAX(0,TODAY()-B61)))</f>
        <v/>
      </c>
      <c r="K61" s="18">
        <f>IF(B61="","",IF(C61="","Conferir identificação",IF(OR(D61="",E61="",F61="",H61=""),"Completar campos",IF(D61=E61,"Conferir origem e destino",IF(AND(OR(H61=$O$8,H61=$O$9),I61=""),"Conferir data de encerramento",IF(AND(NOT(OR(H61=$O$8,H61=$O$9)),J61&gt;$B$2),"Prazo para conferência",""))))))</f>
        <v/>
      </c>
      <c r="N61">
        <f>IFERROR(Premissas!D61,"")</f>
        <v/>
      </c>
      <c r="O61">
        <f>IFERROR(Premissas!E61,"")</f>
        <v/>
      </c>
      <c r="P61">
        <f>IFERROR(Premissas!F61,"")</f>
        <v/>
      </c>
    </row>
    <row r="62" ht="31" customHeight="1">
      <c r="A62" s="14" t="n"/>
      <c r="B62" s="29" t="n"/>
      <c r="C62" s="16" t="n"/>
      <c r="D62" s="16" t="n"/>
      <c r="E62" s="16" t="n"/>
      <c r="F62" s="16" t="n"/>
      <c r="G62" s="16" t="n"/>
      <c r="H62" s="14" t="n"/>
      <c r="I62" s="29" t="n"/>
      <c r="J62" s="19">
        <f>IF(OR(B62="",H62=""),"",IF(OR(H62=$O$8,H62=$O$9),IF(I62="","",MAX(0,I62-B62)),MAX(0,TODAY()-B62)))</f>
        <v/>
      </c>
      <c r="K62" s="20">
        <f>IF(B62="","",IF(C62="","Conferir identificação",IF(OR(D62="",E62="",F62="",H62=""),"Completar campos",IF(D62=E62,"Conferir origem e destino",IF(AND(OR(H62=$O$8,H62=$O$9),I62=""),"Conferir data de encerramento",IF(AND(NOT(OR(H62=$O$8,H62=$O$9)),J62&gt;$B$2),"Prazo para conferência",""))))))</f>
        <v/>
      </c>
      <c r="N62">
        <f>IFERROR(Premissas!D62,"")</f>
        <v/>
      </c>
      <c r="O62">
        <f>IFERROR(Premissas!E62,"")</f>
        <v/>
      </c>
      <c r="P62">
        <f>IFERROR(Premissas!F62,"")</f>
        <v/>
      </c>
    </row>
    <row r="63" ht="31" customHeight="1">
      <c r="A63" s="14" t="n"/>
      <c r="B63" s="29" t="n"/>
      <c r="C63" s="16" t="n"/>
      <c r="D63" s="16" t="n"/>
      <c r="E63" s="16" t="n"/>
      <c r="F63" s="16" t="n"/>
      <c r="G63" s="16" t="n"/>
      <c r="H63" s="14" t="n"/>
      <c r="I63" s="29" t="n"/>
      <c r="J63" s="17">
        <f>IF(OR(B63="",H63=""),"",IF(OR(H63=$O$8,H63=$O$9),IF(I63="","",MAX(0,I63-B63)),MAX(0,TODAY()-B63)))</f>
        <v/>
      </c>
      <c r="K63" s="18">
        <f>IF(B63="","",IF(C63="","Conferir identificação",IF(OR(D63="",E63="",F63="",H63=""),"Completar campos",IF(D63=E63,"Conferir origem e destino",IF(AND(OR(H63=$O$8,H63=$O$9),I63=""),"Conferir data de encerramento",IF(AND(NOT(OR(H63=$O$8,H63=$O$9)),J63&gt;$B$2),"Prazo para conferência",""))))))</f>
        <v/>
      </c>
      <c r="N63">
        <f>IFERROR(Premissas!D63,"")</f>
        <v/>
      </c>
      <c r="O63">
        <f>IFERROR(Premissas!E63,"")</f>
        <v/>
      </c>
      <c r="P63">
        <f>IFERROR(Premissas!F63,"")</f>
        <v/>
      </c>
    </row>
    <row r="64" ht="31" customHeight="1">
      <c r="A64" s="14" t="n"/>
      <c r="B64" s="29" t="n"/>
      <c r="C64" s="16" t="n"/>
      <c r="D64" s="16" t="n"/>
      <c r="E64" s="16" t="n"/>
      <c r="F64" s="16" t="n"/>
      <c r="G64" s="16" t="n"/>
      <c r="H64" s="14" t="n"/>
      <c r="I64" s="29" t="n"/>
      <c r="J64" s="19">
        <f>IF(OR(B64="",H64=""),"",IF(OR(H64=$O$8,H64=$O$9),IF(I64="","",MAX(0,I64-B64)),MAX(0,TODAY()-B64)))</f>
        <v/>
      </c>
      <c r="K64" s="20">
        <f>IF(B64="","",IF(C64="","Conferir identificação",IF(OR(D64="",E64="",F64="",H64=""),"Completar campos",IF(D64=E64,"Conferir origem e destino",IF(AND(OR(H64=$O$8,H64=$O$9),I64=""),"Conferir data de encerramento",IF(AND(NOT(OR(H64=$O$8,H64=$O$9)),J64&gt;$B$2),"Prazo para conferência",""))))))</f>
        <v/>
      </c>
      <c r="N64">
        <f>IFERROR(Premissas!D64,"")</f>
        <v/>
      </c>
      <c r="O64">
        <f>IFERROR(Premissas!E64,"")</f>
        <v/>
      </c>
      <c r="P64">
        <f>IFERROR(Premissas!F64,"")</f>
        <v/>
      </c>
    </row>
    <row r="65" ht="31" customHeight="1">
      <c r="A65" s="14" t="n"/>
      <c r="B65" s="29" t="n"/>
      <c r="C65" s="16" t="n"/>
      <c r="D65" s="16" t="n"/>
      <c r="E65" s="16" t="n"/>
      <c r="F65" s="16" t="n"/>
      <c r="G65" s="16" t="n"/>
      <c r="H65" s="14" t="n"/>
      <c r="I65" s="29" t="n"/>
      <c r="J65" s="17">
        <f>IF(OR(B65="",H65=""),"",IF(OR(H65=$O$8,H65=$O$9),IF(I65="","",MAX(0,I65-B65)),MAX(0,TODAY()-B65)))</f>
        <v/>
      </c>
      <c r="K65" s="18">
        <f>IF(B65="","",IF(C65="","Conferir identificação",IF(OR(D65="",E65="",F65="",H65=""),"Completar campos",IF(D65=E65,"Conferir origem e destino",IF(AND(OR(H65=$O$8,H65=$O$9),I65=""),"Conferir data de encerramento",IF(AND(NOT(OR(H65=$O$8,H65=$O$9)),J65&gt;$B$2),"Prazo para conferência",""))))))</f>
        <v/>
      </c>
      <c r="N65">
        <f>IFERROR(Premissas!D65,"")</f>
        <v/>
      </c>
      <c r="O65">
        <f>IFERROR(Premissas!E65,"")</f>
        <v/>
      </c>
      <c r="P65">
        <f>IFERROR(Premissas!F65,"")</f>
        <v/>
      </c>
    </row>
    <row r="66" ht="31" customHeight="1">
      <c r="A66" s="14" t="n"/>
      <c r="B66" s="29" t="n"/>
      <c r="C66" s="16" t="n"/>
      <c r="D66" s="16" t="n"/>
      <c r="E66" s="16" t="n"/>
      <c r="F66" s="16" t="n"/>
      <c r="G66" s="16" t="n"/>
      <c r="H66" s="14" t="n"/>
      <c r="I66" s="29" t="n"/>
      <c r="J66" s="19">
        <f>IF(OR(B66="",H66=""),"",IF(OR(H66=$O$8,H66=$O$9),IF(I66="","",MAX(0,I66-B66)),MAX(0,TODAY()-B66)))</f>
        <v/>
      </c>
      <c r="K66" s="20">
        <f>IF(B66="","",IF(C66="","Conferir identificação",IF(OR(D66="",E66="",F66="",H66=""),"Completar campos",IF(D66=E66,"Conferir origem e destino",IF(AND(OR(H66=$O$8,H66=$O$9),I66=""),"Conferir data de encerramento",IF(AND(NOT(OR(H66=$O$8,H66=$O$9)),J66&gt;$B$2),"Prazo para conferência",""))))))</f>
        <v/>
      </c>
      <c r="N66">
        <f>IFERROR(Premissas!D66,"")</f>
        <v/>
      </c>
      <c r="O66">
        <f>IFERROR(Premissas!E66,"")</f>
        <v/>
      </c>
      <c r="P66">
        <f>IFERROR(Premissas!F66,"")</f>
        <v/>
      </c>
    </row>
    <row r="67" ht="31" customHeight="1">
      <c r="A67" s="14" t="n"/>
      <c r="B67" s="29" t="n"/>
      <c r="C67" s="16" t="n"/>
      <c r="D67" s="16" t="n"/>
      <c r="E67" s="16" t="n"/>
      <c r="F67" s="16" t="n"/>
      <c r="G67" s="16" t="n"/>
      <c r="H67" s="14" t="n"/>
      <c r="I67" s="29" t="n"/>
      <c r="J67" s="17">
        <f>IF(OR(B67="",H67=""),"",IF(OR(H67=$O$8,H67=$O$9),IF(I67="","",MAX(0,I67-B67)),MAX(0,TODAY()-B67)))</f>
        <v/>
      </c>
      <c r="K67" s="18">
        <f>IF(B67="","",IF(C67="","Conferir identificação",IF(OR(D67="",E67="",F67="",H67=""),"Completar campos",IF(D67=E67,"Conferir origem e destino",IF(AND(OR(H67=$O$8,H67=$O$9),I67=""),"Conferir data de encerramento",IF(AND(NOT(OR(H67=$O$8,H67=$O$9)),J67&gt;$B$2),"Prazo para conferência",""))))))</f>
        <v/>
      </c>
      <c r="N67">
        <f>IFERROR(Premissas!D67,"")</f>
        <v/>
      </c>
      <c r="O67">
        <f>IFERROR(Premissas!E67,"")</f>
        <v/>
      </c>
      <c r="P67">
        <f>IFERROR(Premissas!F67,"")</f>
        <v/>
      </c>
    </row>
    <row r="68" ht="31" customHeight="1">
      <c r="A68" s="14" t="n"/>
      <c r="B68" s="29" t="n"/>
      <c r="C68" s="16" t="n"/>
      <c r="D68" s="16" t="n"/>
      <c r="E68" s="16" t="n"/>
      <c r="F68" s="16" t="n"/>
      <c r="G68" s="16" t="n"/>
      <c r="H68" s="14" t="n"/>
      <c r="I68" s="29" t="n"/>
      <c r="J68" s="19">
        <f>IF(OR(B68="",H68=""),"",IF(OR(H68=$O$8,H68=$O$9),IF(I68="","",MAX(0,I68-B68)),MAX(0,TODAY()-B68)))</f>
        <v/>
      </c>
      <c r="K68" s="20">
        <f>IF(B68="","",IF(C68="","Conferir identificação",IF(OR(D68="",E68="",F68="",H68=""),"Completar campos",IF(D68=E68,"Conferir origem e destino",IF(AND(OR(H68=$O$8,H68=$O$9),I68=""),"Conferir data de encerramento",IF(AND(NOT(OR(H68=$O$8,H68=$O$9)),J68&gt;$B$2),"Prazo para conferência",""))))))</f>
        <v/>
      </c>
      <c r="N68">
        <f>IFERROR(Premissas!D68,"")</f>
        <v/>
      </c>
      <c r="O68">
        <f>IFERROR(Premissas!E68,"")</f>
        <v/>
      </c>
      <c r="P68">
        <f>IFERROR(Premissas!F68,"")</f>
        <v/>
      </c>
    </row>
    <row r="69" ht="31" customHeight="1">
      <c r="A69" s="14" t="n"/>
      <c r="B69" s="29" t="n"/>
      <c r="C69" s="16" t="n"/>
      <c r="D69" s="16" t="n"/>
      <c r="E69" s="16" t="n"/>
      <c r="F69" s="16" t="n"/>
      <c r="G69" s="16" t="n"/>
      <c r="H69" s="14" t="n"/>
      <c r="I69" s="29" t="n"/>
      <c r="J69" s="17">
        <f>IF(OR(B69="",H69=""),"",IF(OR(H69=$O$8,H69=$O$9),IF(I69="","",MAX(0,I69-B69)),MAX(0,TODAY()-B69)))</f>
        <v/>
      </c>
      <c r="K69" s="18">
        <f>IF(B69="","",IF(C69="","Conferir identificação",IF(OR(D69="",E69="",F69="",H69=""),"Completar campos",IF(D69=E69,"Conferir origem e destino",IF(AND(OR(H69=$O$8,H69=$O$9),I69=""),"Conferir data de encerramento",IF(AND(NOT(OR(H69=$O$8,H69=$O$9)),J69&gt;$B$2),"Prazo para conferência",""))))))</f>
        <v/>
      </c>
      <c r="N69">
        <f>IFERROR(Premissas!D69,"")</f>
        <v/>
      </c>
      <c r="O69">
        <f>IFERROR(Premissas!E69,"")</f>
        <v/>
      </c>
      <c r="P69">
        <f>IFERROR(Premissas!F69,"")</f>
        <v/>
      </c>
    </row>
    <row r="70" ht="31" customHeight="1">
      <c r="A70" s="14" t="n"/>
      <c r="B70" s="29" t="n"/>
      <c r="C70" s="16" t="n"/>
      <c r="D70" s="16" t="n"/>
      <c r="E70" s="16" t="n"/>
      <c r="F70" s="16" t="n"/>
      <c r="G70" s="16" t="n"/>
      <c r="H70" s="14" t="n"/>
      <c r="I70" s="29" t="n"/>
      <c r="J70" s="19">
        <f>IF(OR(B70="",H70=""),"",IF(OR(H70=$O$8,H70=$O$9),IF(I70="","",MAX(0,I70-B70)),MAX(0,TODAY()-B70)))</f>
        <v/>
      </c>
      <c r="K70" s="20">
        <f>IF(B70="","",IF(C70="","Conferir identificação",IF(OR(D70="",E70="",F70="",H70=""),"Completar campos",IF(D70=E70,"Conferir origem e destino",IF(AND(OR(H70=$O$8,H70=$O$9),I70=""),"Conferir data de encerramento",IF(AND(NOT(OR(H70=$O$8,H70=$O$9)),J70&gt;$B$2),"Prazo para conferência",""))))))</f>
        <v/>
      </c>
      <c r="N70">
        <f>IFERROR(Premissas!D70,"")</f>
        <v/>
      </c>
      <c r="O70">
        <f>IFERROR(Premissas!E70,"")</f>
        <v/>
      </c>
      <c r="P70">
        <f>IFERROR(Premissas!F70,"")</f>
        <v/>
      </c>
    </row>
    <row r="71" ht="31" customHeight="1">
      <c r="A71" s="14" t="n"/>
      <c r="B71" s="29" t="n"/>
      <c r="C71" s="16" t="n"/>
      <c r="D71" s="16" t="n"/>
      <c r="E71" s="16" t="n"/>
      <c r="F71" s="16" t="n"/>
      <c r="G71" s="16" t="n"/>
      <c r="H71" s="14" t="n"/>
      <c r="I71" s="29" t="n"/>
      <c r="J71" s="17">
        <f>IF(OR(B71="",H71=""),"",IF(OR(H71=$O$8,H71=$O$9),IF(I71="","",MAX(0,I71-B71)),MAX(0,TODAY()-B71)))</f>
        <v/>
      </c>
      <c r="K71" s="18">
        <f>IF(B71="","",IF(C71="","Conferir identificação",IF(OR(D71="",E71="",F71="",H71=""),"Completar campos",IF(D71=E71,"Conferir origem e destino",IF(AND(OR(H71=$O$8,H71=$O$9),I71=""),"Conferir data de encerramento",IF(AND(NOT(OR(H71=$O$8,H71=$O$9)),J71&gt;$B$2),"Prazo para conferência",""))))))</f>
        <v/>
      </c>
      <c r="N71">
        <f>IFERROR(Premissas!D71,"")</f>
        <v/>
      </c>
      <c r="O71">
        <f>IFERROR(Premissas!E71,"")</f>
        <v/>
      </c>
      <c r="P71">
        <f>IFERROR(Premissas!F71,"")</f>
        <v/>
      </c>
    </row>
    <row r="72" ht="31" customHeight="1">
      <c r="A72" s="14" t="n"/>
      <c r="B72" s="29" t="n"/>
      <c r="C72" s="16" t="n"/>
      <c r="D72" s="16" t="n"/>
      <c r="E72" s="16" t="n"/>
      <c r="F72" s="16" t="n"/>
      <c r="G72" s="16" t="n"/>
      <c r="H72" s="14" t="n"/>
      <c r="I72" s="29" t="n"/>
      <c r="J72" s="19">
        <f>IF(OR(B72="",H72=""),"",IF(OR(H72=$O$8,H72=$O$9),IF(I72="","",MAX(0,I72-B72)),MAX(0,TODAY()-B72)))</f>
        <v/>
      </c>
      <c r="K72" s="20">
        <f>IF(B72="","",IF(C72="","Conferir identificação",IF(OR(D72="",E72="",F72="",H72=""),"Completar campos",IF(D72=E72,"Conferir origem e destino",IF(AND(OR(H72=$O$8,H72=$O$9),I72=""),"Conferir data de encerramento",IF(AND(NOT(OR(H72=$O$8,H72=$O$9)),J72&gt;$B$2),"Prazo para conferência",""))))))</f>
        <v/>
      </c>
      <c r="N72">
        <f>IFERROR(Premissas!D72,"")</f>
        <v/>
      </c>
      <c r="O72">
        <f>IFERROR(Premissas!E72,"")</f>
        <v/>
      </c>
      <c r="P72">
        <f>IFERROR(Premissas!F72,"")</f>
        <v/>
      </c>
    </row>
    <row r="73" ht="31" customHeight="1">
      <c r="A73" s="14" t="n"/>
      <c r="B73" s="29" t="n"/>
      <c r="C73" s="16" t="n"/>
      <c r="D73" s="16" t="n"/>
      <c r="E73" s="16" t="n"/>
      <c r="F73" s="16" t="n"/>
      <c r="G73" s="16" t="n"/>
      <c r="H73" s="14" t="n"/>
      <c r="I73" s="29" t="n"/>
      <c r="J73" s="17">
        <f>IF(OR(B73="",H73=""),"",IF(OR(H73=$O$8,H73=$O$9),IF(I73="","",MAX(0,I73-B73)),MAX(0,TODAY()-B73)))</f>
        <v/>
      </c>
      <c r="K73" s="18">
        <f>IF(B73="","",IF(C73="","Conferir identificação",IF(OR(D73="",E73="",F73="",H73=""),"Completar campos",IF(D73=E73,"Conferir origem e destino",IF(AND(OR(H73=$O$8,H73=$O$9),I73=""),"Conferir data de encerramento",IF(AND(NOT(OR(H73=$O$8,H73=$O$9)),J73&gt;$B$2),"Prazo para conferência",""))))))</f>
        <v/>
      </c>
      <c r="N73">
        <f>IFERROR(Premissas!D73,"")</f>
        <v/>
      </c>
      <c r="O73">
        <f>IFERROR(Premissas!E73,"")</f>
        <v/>
      </c>
      <c r="P73">
        <f>IFERROR(Premissas!F73,"")</f>
        <v/>
      </c>
    </row>
    <row r="74" ht="31" customHeight="1">
      <c r="A74" s="14" t="n"/>
      <c r="B74" s="29" t="n"/>
      <c r="C74" s="16" t="n"/>
      <c r="D74" s="16" t="n"/>
      <c r="E74" s="16" t="n"/>
      <c r="F74" s="16" t="n"/>
      <c r="G74" s="16" t="n"/>
      <c r="H74" s="14" t="n"/>
      <c r="I74" s="29" t="n"/>
      <c r="J74" s="19">
        <f>IF(OR(B74="",H74=""),"",IF(OR(H74=$O$8,H74=$O$9),IF(I74="","",MAX(0,I74-B74)),MAX(0,TODAY()-B74)))</f>
        <v/>
      </c>
      <c r="K74" s="20">
        <f>IF(B74="","",IF(C74="","Conferir identificação",IF(OR(D74="",E74="",F74="",H74=""),"Completar campos",IF(D74=E74,"Conferir origem e destino",IF(AND(OR(H74=$O$8,H74=$O$9),I74=""),"Conferir data de encerramento",IF(AND(NOT(OR(H74=$O$8,H74=$O$9)),J74&gt;$B$2),"Prazo para conferência",""))))))</f>
        <v/>
      </c>
      <c r="N74">
        <f>IFERROR(Premissas!D74,"")</f>
        <v/>
      </c>
      <c r="O74">
        <f>IFERROR(Premissas!E74,"")</f>
        <v/>
      </c>
      <c r="P74">
        <f>IFERROR(Premissas!F74,"")</f>
        <v/>
      </c>
    </row>
    <row r="75" ht="31" customHeight="1">
      <c r="A75" s="14" t="n"/>
      <c r="B75" s="29" t="n"/>
      <c r="C75" s="16" t="n"/>
      <c r="D75" s="16" t="n"/>
      <c r="E75" s="16" t="n"/>
      <c r="F75" s="16" t="n"/>
      <c r="G75" s="16" t="n"/>
      <c r="H75" s="14" t="n"/>
      <c r="I75" s="29" t="n"/>
      <c r="J75" s="17">
        <f>IF(OR(B75="",H75=""),"",IF(OR(H75=$O$8,H75=$O$9),IF(I75="","",MAX(0,I75-B75)),MAX(0,TODAY()-B75)))</f>
        <v/>
      </c>
      <c r="K75" s="18">
        <f>IF(B75="","",IF(C75="","Conferir identificação",IF(OR(D75="",E75="",F75="",H75=""),"Completar campos",IF(D75=E75,"Conferir origem e destino",IF(AND(OR(H75=$O$8,H75=$O$9),I75=""),"Conferir data de encerramento",IF(AND(NOT(OR(H75=$O$8,H75=$O$9)),J75&gt;$B$2),"Prazo para conferência",""))))))</f>
        <v/>
      </c>
      <c r="N75">
        <f>IFERROR(Premissas!D75,"")</f>
        <v/>
      </c>
      <c r="O75">
        <f>IFERROR(Premissas!E75,"")</f>
        <v/>
      </c>
      <c r="P75">
        <f>IFERROR(Premissas!F75,"")</f>
        <v/>
      </c>
    </row>
    <row r="76" ht="31" customHeight="1">
      <c r="A76" s="14" t="n"/>
      <c r="B76" s="29" t="n"/>
      <c r="C76" s="16" t="n"/>
      <c r="D76" s="16" t="n"/>
      <c r="E76" s="16" t="n"/>
      <c r="F76" s="16" t="n"/>
      <c r="G76" s="16" t="n"/>
      <c r="H76" s="14" t="n"/>
      <c r="I76" s="29" t="n"/>
      <c r="J76" s="19">
        <f>IF(OR(B76="",H76=""),"",IF(OR(H76=$O$8,H76=$O$9),IF(I76="","",MAX(0,I76-B76)),MAX(0,TODAY()-B76)))</f>
        <v/>
      </c>
      <c r="K76" s="20">
        <f>IF(B76="","",IF(C76="","Conferir identificação",IF(OR(D76="",E76="",F76="",H76=""),"Completar campos",IF(D76=E76,"Conferir origem e destino",IF(AND(OR(H76=$O$8,H76=$O$9),I76=""),"Conferir data de encerramento",IF(AND(NOT(OR(H76=$O$8,H76=$O$9)),J76&gt;$B$2),"Prazo para conferência",""))))))</f>
        <v/>
      </c>
      <c r="N76">
        <f>IFERROR(Premissas!D76,"")</f>
        <v/>
      </c>
      <c r="O76">
        <f>IFERROR(Premissas!E76,"")</f>
        <v/>
      </c>
      <c r="P76">
        <f>IFERROR(Premissas!F76,"")</f>
        <v/>
      </c>
    </row>
    <row r="77" ht="31" customHeight="1">
      <c r="A77" s="14" t="n"/>
      <c r="B77" s="29" t="n"/>
      <c r="C77" s="16" t="n"/>
      <c r="D77" s="16" t="n"/>
      <c r="E77" s="16" t="n"/>
      <c r="F77" s="16" t="n"/>
      <c r="G77" s="16" t="n"/>
      <c r="H77" s="14" t="n"/>
      <c r="I77" s="29" t="n"/>
      <c r="J77" s="17">
        <f>IF(OR(B77="",H77=""),"",IF(OR(H77=$O$8,H77=$O$9),IF(I77="","",MAX(0,I77-B77)),MAX(0,TODAY()-B77)))</f>
        <v/>
      </c>
      <c r="K77" s="18">
        <f>IF(B77="","",IF(C77="","Conferir identificação",IF(OR(D77="",E77="",F77="",H77=""),"Completar campos",IF(D77=E77,"Conferir origem e destino",IF(AND(OR(H77=$O$8,H77=$O$9),I77=""),"Conferir data de encerramento",IF(AND(NOT(OR(H77=$O$8,H77=$O$9)),J77&gt;$B$2),"Prazo para conferência",""))))))</f>
        <v/>
      </c>
      <c r="N77">
        <f>IFERROR(Premissas!D77,"")</f>
        <v/>
      </c>
      <c r="O77">
        <f>IFERROR(Premissas!E77,"")</f>
        <v/>
      </c>
      <c r="P77">
        <f>IFERROR(Premissas!F77,"")</f>
        <v/>
      </c>
    </row>
    <row r="78" ht="31" customHeight="1">
      <c r="A78" s="14" t="n"/>
      <c r="B78" s="29" t="n"/>
      <c r="C78" s="16" t="n"/>
      <c r="D78" s="16" t="n"/>
      <c r="E78" s="16" t="n"/>
      <c r="F78" s="16" t="n"/>
      <c r="G78" s="16" t="n"/>
      <c r="H78" s="14" t="n"/>
      <c r="I78" s="29" t="n"/>
      <c r="J78" s="19">
        <f>IF(OR(B78="",H78=""),"",IF(OR(H78=$O$8,H78=$O$9),IF(I78="","",MAX(0,I78-B78)),MAX(0,TODAY()-B78)))</f>
        <v/>
      </c>
      <c r="K78" s="20">
        <f>IF(B78="","",IF(C78="","Conferir identificação",IF(OR(D78="",E78="",F78="",H78=""),"Completar campos",IF(D78=E78,"Conferir origem e destino",IF(AND(OR(H78=$O$8,H78=$O$9),I78=""),"Conferir data de encerramento",IF(AND(NOT(OR(H78=$O$8,H78=$O$9)),J78&gt;$B$2),"Prazo para conferência",""))))))</f>
        <v/>
      </c>
      <c r="N78">
        <f>IFERROR(Premissas!D78,"")</f>
        <v/>
      </c>
      <c r="O78">
        <f>IFERROR(Premissas!E78,"")</f>
        <v/>
      </c>
      <c r="P78">
        <f>IFERROR(Premissas!F78,"")</f>
        <v/>
      </c>
    </row>
    <row r="79" ht="31" customHeight="1">
      <c r="A79" s="14" t="n"/>
      <c r="B79" s="29" t="n"/>
      <c r="C79" s="16" t="n"/>
      <c r="D79" s="16" t="n"/>
      <c r="E79" s="16" t="n"/>
      <c r="F79" s="16" t="n"/>
      <c r="G79" s="16" t="n"/>
      <c r="H79" s="14" t="n"/>
      <c r="I79" s="29" t="n"/>
      <c r="J79" s="17">
        <f>IF(OR(B79="",H79=""),"",IF(OR(H79=$O$8,H79=$O$9),IF(I79="","",MAX(0,I79-B79)),MAX(0,TODAY()-B79)))</f>
        <v/>
      </c>
      <c r="K79" s="18">
        <f>IF(B79="","",IF(C79="","Conferir identificação",IF(OR(D79="",E79="",F79="",H79=""),"Completar campos",IF(D79=E79,"Conferir origem e destino",IF(AND(OR(H79=$O$8,H79=$O$9),I79=""),"Conferir data de encerramento",IF(AND(NOT(OR(H79=$O$8,H79=$O$9)),J79&gt;$B$2),"Prazo para conferência",""))))))</f>
        <v/>
      </c>
      <c r="N79">
        <f>IFERROR(Premissas!D79,"")</f>
        <v/>
      </c>
      <c r="O79">
        <f>IFERROR(Premissas!E79,"")</f>
        <v/>
      </c>
      <c r="P79">
        <f>IFERROR(Premissas!F79,"")</f>
        <v/>
      </c>
    </row>
    <row r="80" ht="31" customHeight="1">
      <c r="A80" s="14" t="n"/>
      <c r="B80" s="29" t="n"/>
      <c r="C80" s="16" t="n"/>
      <c r="D80" s="16" t="n"/>
      <c r="E80" s="16" t="n"/>
      <c r="F80" s="16" t="n"/>
      <c r="G80" s="16" t="n"/>
      <c r="H80" s="14" t="n"/>
      <c r="I80" s="29" t="n"/>
      <c r="J80" s="19">
        <f>IF(OR(B80="",H80=""),"",IF(OR(H80=$O$8,H80=$O$9),IF(I80="","",MAX(0,I80-B80)),MAX(0,TODAY()-B80)))</f>
        <v/>
      </c>
      <c r="K80" s="20">
        <f>IF(B80="","",IF(C80="","Conferir identificação",IF(OR(D80="",E80="",F80="",H80=""),"Completar campos",IF(D80=E80,"Conferir origem e destino",IF(AND(OR(H80=$O$8,H80=$O$9),I80=""),"Conferir data de encerramento",IF(AND(NOT(OR(H80=$O$8,H80=$O$9)),J80&gt;$B$2),"Prazo para conferência",""))))))</f>
        <v/>
      </c>
      <c r="N80">
        <f>IFERROR(Premissas!D80,"")</f>
        <v/>
      </c>
      <c r="O80">
        <f>IFERROR(Premissas!E80,"")</f>
        <v/>
      </c>
      <c r="P80">
        <f>IFERROR(Premissas!F80,"")</f>
        <v/>
      </c>
    </row>
    <row r="81" ht="31" customHeight="1">
      <c r="A81" s="14" t="n"/>
      <c r="B81" s="29" t="n"/>
      <c r="C81" s="16" t="n"/>
      <c r="D81" s="16" t="n"/>
      <c r="E81" s="16" t="n"/>
      <c r="F81" s="16" t="n"/>
      <c r="G81" s="16" t="n"/>
      <c r="H81" s="14" t="n"/>
      <c r="I81" s="29" t="n"/>
      <c r="J81" s="17">
        <f>IF(OR(B81="",H81=""),"",IF(OR(H81=$O$8,H81=$O$9),IF(I81="","",MAX(0,I81-B81)),MAX(0,TODAY()-B81)))</f>
        <v/>
      </c>
      <c r="K81" s="18">
        <f>IF(B81="","",IF(C81="","Conferir identificação",IF(OR(D81="",E81="",F81="",H81=""),"Completar campos",IF(D81=E81,"Conferir origem e destino",IF(AND(OR(H81=$O$8,H81=$O$9),I81=""),"Conferir data de encerramento",IF(AND(NOT(OR(H81=$O$8,H81=$O$9)),J81&gt;$B$2),"Prazo para conferência",""))))))</f>
        <v/>
      </c>
      <c r="N81">
        <f>IFERROR(Premissas!D81,"")</f>
        <v/>
      </c>
      <c r="O81">
        <f>IFERROR(Premissas!E81,"")</f>
        <v/>
      </c>
      <c r="P81">
        <f>IFERROR(Premissas!F81,"")</f>
        <v/>
      </c>
    </row>
    <row r="82" ht="31" customHeight="1">
      <c r="A82" s="14" t="n"/>
      <c r="B82" s="29" t="n"/>
      <c r="C82" s="16" t="n"/>
      <c r="D82" s="16" t="n"/>
      <c r="E82" s="16" t="n"/>
      <c r="F82" s="16" t="n"/>
      <c r="G82" s="16" t="n"/>
      <c r="H82" s="14" t="n"/>
      <c r="I82" s="29" t="n"/>
      <c r="J82" s="19">
        <f>IF(OR(B82="",H82=""),"",IF(OR(H82=$O$8,H82=$O$9),IF(I82="","",MAX(0,I82-B82)),MAX(0,TODAY()-B82)))</f>
        <v/>
      </c>
      <c r="K82" s="20">
        <f>IF(B82="","",IF(C82="","Conferir identificação",IF(OR(D82="",E82="",F82="",H82=""),"Completar campos",IF(D82=E82,"Conferir origem e destino",IF(AND(OR(H82=$O$8,H82=$O$9),I82=""),"Conferir data de encerramento",IF(AND(NOT(OR(H82=$O$8,H82=$O$9)),J82&gt;$B$2),"Prazo para conferência",""))))))</f>
        <v/>
      </c>
      <c r="N82">
        <f>IFERROR(Premissas!D82,"")</f>
        <v/>
      </c>
      <c r="O82">
        <f>IFERROR(Premissas!E82,"")</f>
        <v/>
      </c>
      <c r="P82">
        <f>IFERROR(Premissas!F82,"")</f>
        <v/>
      </c>
    </row>
    <row r="83" ht="31" customHeight="1">
      <c r="A83" s="14" t="n"/>
      <c r="B83" s="29" t="n"/>
      <c r="C83" s="16" t="n"/>
      <c r="D83" s="16" t="n"/>
      <c r="E83" s="16" t="n"/>
      <c r="F83" s="16" t="n"/>
      <c r="G83" s="16" t="n"/>
      <c r="H83" s="14" t="n"/>
      <c r="I83" s="29" t="n"/>
      <c r="J83" s="17">
        <f>IF(OR(B83="",H83=""),"",IF(OR(H83=$O$8,H83=$O$9),IF(I83="","",MAX(0,I83-B83)),MAX(0,TODAY()-B83)))</f>
        <v/>
      </c>
      <c r="K83" s="18">
        <f>IF(B83="","",IF(C83="","Conferir identificação",IF(OR(D83="",E83="",F83="",H83=""),"Completar campos",IF(D83=E83,"Conferir origem e destino",IF(AND(OR(H83=$O$8,H83=$O$9),I83=""),"Conferir data de encerramento",IF(AND(NOT(OR(H83=$O$8,H83=$O$9)),J83&gt;$B$2),"Prazo para conferência",""))))))</f>
        <v/>
      </c>
      <c r="N83">
        <f>IFERROR(Premissas!D83,"")</f>
        <v/>
      </c>
      <c r="O83">
        <f>IFERROR(Premissas!E83,"")</f>
        <v/>
      </c>
      <c r="P83">
        <f>IFERROR(Premissas!F83,"")</f>
        <v/>
      </c>
    </row>
    <row r="84" ht="31" customHeight="1">
      <c r="A84" s="14" t="n"/>
      <c r="B84" s="29" t="n"/>
      <c r="C84" s="16" t="n"/>
      <c r="D84" s="16" t="n"/>
      <c r="E84" s="16" t="n"/>
      <c r="F84" s="16" t="n"/>
      <c r="G84" s="16" t="n"/>
      <c r="H84" s="14" t="n"/>
      <c r="I84" s="29" t="n"/>
      <c r="J84" s="19">
        <f>IF(OR(B84="",H84=""),"",IF(OR(H84=$O$8,H84=$O$9),IF(I84="","",MAX(0,I84-B84)),MAX(0,TODAY()-B84)))</f>
        <v/>
      </c>
      <c r="K84" s="20">
        <f>IF(B84="","",IF(C84="","Conferir identificação",IF(OR(D84="",E84="",F84="",H84=""),"Completar campos",IF(D84=E84,"Conferir origem e destino",IF(AND(OR(H84=$O$8,H84=$O$9),I84=""),"Conferir data de encerramento",IF(AND(NOT(OR(H84=$O$8,H84=$O$9)),J84&gt;$B$2),"Prazo para conferência",""))))))</f>
        <v/>
      </c>
      <c r="N84">
        <f>IFERROR(Premissas!D84,"")</f>
        <v/>
      </c>
      <c r="O84">
        <f>IFERROR(Premissas!E84,"")</f>
        <v/>
      </c>
      <c r="P84">
        <f>IFERROR(Premissas!F84,"")</f>
        <v/>
      </c>
    </row>
    <row r="85" ht="31" customHeight="1">
      <c r="A85" s="14" t="n"/>
      <c r="B85" s="29" t="n"/>
      <c r="C85" s="16" t="n"/>
      <c r="D85" s="16" t="n"/>
      <c r="E85" s="16" t="n"/>
      <c r="F85" s="16" t="n"/>
      <c r="G85" s="16" t="n"/>
      <c r="H85" s="14" t="n"/>
      <c r="I85" s="29" t="n"/>
      <c r="J85" s="17">
        <f>IF(OR(B85="",H85=""),"",IF(OR(H85=$O$8,H85=$O$9),IF(I85="","",MAX(0,I85-B85)),MAX(0,TODAY()-B85)))</f>
        <v/>
      </c>
      <c r="K85" s="18">
        <f>IF(B85="","",IF(C85="","Conferir identificação",IF(OR(D85="",E85="",F85="",H85=""),"Completar campos",IF(D85=E85,"Conferir origem e destino",IF(AND(OR(H85=$O$8,H85=$O$9),I85=""),"Conferir data de encerramento",IF(AND(NOT(OR(H85=$O$8,H85=$O$9)),J85&gt;$B$2),"Prazo para conferência",""))))))</f>
        <v/>
      </c>
      <c r="N85">
        <f>IFERROR(Premissas!D85,"")</f>
        <v/>
      </c>
      <c r="O85">
        <f>IFERROR(Premissas!E85,"")</f>
        <v/>
      </c>
      <c r="P85">
        <f>IFERROR(Premissas!F85,"")</f>
        <v/>
      </c>
    </row>
    <row r="86" ht="31" customHeight="1">
      <c r="A86" s="14" t="n"/>
      <c r="B86" s="29" t="n"/>
      <c r="C86" s="16" t="n"/>
      <c r="D86" s="16" t="n"/>
      <c r="E86" s="16" t="n"/>
      <c r="F86" s="16" t="n"/>
      <c r="G86" s="16" t="n"/>
      <c r="H86" s="14" t="n"/>
      <c r="I86" s="29" t="n"/>
      <c r="J86" s="19">
        <f>IF(OR(B86="",H86=""),"",IF(OR(H86=$O$8,H86=$O$9),IF(I86="","",MAX(0,I86-B86)),MAX(0,TODAY()-B86)))</f>
        <v/>
      </c>
      <c r="K86" s="20">
        <f>IF(B86="","",IF(C86="","Conferir identificação",IF(OR(D86="",E86="",F86="",H86=""),"Completar campos",IF(D86=E86,"Conferir origem e destino",IF(AND(OR(H86=$O$8,H86=$O$9),I86=""),"Conferir data de encerramento",IF(AND(NOT(OR(H86=$O$8,H86=$O$9)),J86&gt;$B$2),"Prazo para conferência",""))))))</f>
        <v/>
      </c>
      <c r="N86">
        <f>IFERROR(Premissas!D86,"")</f>
        <v/>
      </c>
      <c r="O86">
        <f>IFERROR(Premissas!E86,"")</f>
        <v/>
      </c>
      <c r="P86">
        <f>IFERROR(Premissas!F86,"")</f>
        <v/>
      </c>
    </row>
    <row r="87" ht="31" customHeight="1">
      <c r="A87" s="14" t="n"/>
      <c r="B87" s="29" t="n"/>
      <c r="C87" s="16" t="n"/>
      <c r="D87" s="16" t="n"/>
      <c r="E87" s="16" t="n"/>
      <c r="F87" s="16" t="n"/>
      <c r="G87" s="16" t="n"/>
      <c r="H87" s="14" t="n"/>
      <c r="I87" s="29" t="n"/>
      <c r="J87" s="17">
        <f>IF(OR(B87="",H87=""),"",IF(OR(H87=$O$8,H87=$O$9),IF(I87="","",MAX(0,I87-B87)),MAX(0,TODAY()-B87)))</f>
        <v/>
      </c>
      <c r="K87" s="18">
        <f>IF(B87="","",IF(C87="","Conferir identificação",IF(OR(D87="",E87="",F87="",H87=""),"Completar campos",IF(D87=E87,"Conferir origem e destino",IF(AND(OR(H87=$O$8,H87=$O$9),I87=""),"Conferir data de encerramento",IF(AND(NOT(OR(H87=$O$8,H87=$O$9)),J87&gt;$B$2),"Prazo para conferência",""))))))</f>
        <v/>
      </c>
      <c r="N87">
        <f>IFERROR(Premissas!D87,"")</f>
        <v/>
      </c>
      <c r="O87">
        <f>IFERROR(Premissas!E87,"")</f>
        <v/>
      </c>
      <c r="P87">
        <f>IFERROR(Premissas!F87,"")</f>
        <v/>
      </c>
    </row>
    <row r="88" ht="31" customHeight="1">
      <c r="A88" s="14" t="n"/>
      <c r="B88" s="29" t="n"/>
      <c r="C88" s="16" t="n"/>
      <c r="D88" s="16" t="n"/>
      <c r="E88" s="16" t="n"/>
      <c r="F88" s="16" t="n"/>
      <c r="G88" s="16" t="n"/>
      <c r="H88" s="14" t="n"/>
      <c r="I88" s="29" t="n"/>
      <c r="J88" s="19">
        <f>IF(OR(B88="",H88=""),"",IF(OR(H88=$O$8,H88=$O$9),IF(I88="","",MAX(0,I88-B88)),MAX(0,TODAY()-B88)))</f>
        <v/>
      </c>
      <c r="K88" s="20">
        <f>IF(B88="","",IF(C88="","Conferir identificação",IF(OR(D88="",E88="",F88="",H88=""),"Completar campos",IF(D88=E88,"Conferir origem e destino",IF(AND(OR(H88=$O$8,H88=$O$9),I88=""),"Conferir data de encerramento",IF(AND(NOT(OR(H88=$O$8,H88=$O$9)),J88&gt;$B$2),"Prazo para conferência",""))))))</f>
        <v/>
      </c>
      <c r="N88">
        <f>IFERROR(Premissas!D88,"")</f>
        <v/>
      </c>
      <c r="O88">
        <f>IFERROR(Premissas!E88,"")</f>
        <v/>
      </c>
      <c r="P88">
        <f>IFERROR(Premissas!F88,"")</f>
        <v/>
      </c>
    </row>
    <row r="89" ht="31" customHeight="1">
      <c r="A89" s="14" t="n"/>
      <c r="B89" s="29" t="n"/>
      <c r="C89" s="16" t="n"/>
      <c r="D89" s="16" t="n"/>
      <c r="E89" s="16" t="n"/>
      <c r="F89" s="16" t="n"/>
      <c r="G89" s="16" t="n"/>
      <c r="H89" s="14" t="n"/>
      <c r="I89" s="29" t="n"/>
      <c r="J89" s="17">
        <f>IF(OR(B89="",H89=""),"",IF(OR(H89=$O$8,H89=$O$9),IF(I89="","",MAX(0,I89-B89)),MAX(0,TODAY()-B89)))</f>
        <v/>
      </c>
      <c r="K89" s="18">
        <f>IF(B89="","",IF(C89="","Conferir identificação",IF(OR(D89="",E89="",F89="",H89=""),"Completar campos",IF(D89=E89,"Conferir origem e destino",IF(AND(OR(H89=$O$8,H89=$O$9),I89=""),"Conferir data de encerramento",IF(AND(NOT(OR(H89=$O$8,H89=$O$9)),J89&gt;$B$2),"Prazo para conferência",""))))))</f>
        <v/>
      </c>
      <c r="N89">
        <f>IFERROR(Premissas!D89,"")</f>
        <v/>
      </c>
      <c r="O89">
        <f>IFERROR(Premissas!E89,"")</f>
        <v/>
      </c>
      <c r="P89">
        <f>IFERROR(Premissas!F89,"")</f>
        <v/>
      </c>
    </row>
    <row r="90" ht="31" customHeight="1">
      <c r="A90" s="14" t="n"/>
      <c r="B90" s="29" t="n"/>
      <c r="C90" s="16" t="n"/>
      <c r="D90" s="16" t="n"/>
      <c r="E90" s="16" t="n"/>
      <c r="F90" s="16" t="n"/>
      <c r="G90" s="16" t="n"/>
      <c r="H90" s="14" t="n"/>
      <c r="I90" s="29" t="n"/>
      <c r="J90" s="19">
        <f>IF(OR(B90="",H90=""),"",IF(OR(H90=$O$8,H90=$O$9),IF(I90="","",MAX(0,I90-B90)),MAX(0,TODAY()-B90)))</f>
        <v/>
      </c>
      <c r="K90" s="20">
        <f>IF(B90="","",IF(C90="","Conferir identificação",IF(OR(D90="",E90="",F90="",H90=""),"Completar campos",IF(D90=E90,"Conferir origem e destino",IF(AND(OR(H90=$O$8,H90=$O$9),I90=""),"Conferir data de encerramento",IF(AND(NOT(OR(H90=$O$8,H90=$O$9)),J90&gt;$B$2),"Prazo para conferência",""))))))</f>
        <v/>
      </c>
      <c r="N90">
        <f>IFERROR(Premissas!D90,"")</f>
        <v/>
      </c>
      <c r="O90">
        <f>IFERROR(Premissas!E90,"")</f>
        <v/>
      </c>
      <c r="P90">
        <f>IFERROR(Premissas!F90,"")</f>
        <v/>
      </c>
    </row>
    <row r="91" ht="31" customHeight="1">
      <c r="A91" s="14" t="n"/>
      <c r="B91" s="29" t="n"/>
      <c r="C91" s="16" t="n"/>
      <c r="D91" s="16" t="n"/>
      <c r="E91" s="16" t="n"/>
      <c r="F91" s="16" t="n"/>
      <c r="G91" s="16" t="n"/>
      <c r="H91" s="14" t="n"/>
      <c r="I91" s="29" t="n"/>
      <c r="J91" s="17">
        <f>IF(OR(B91="",H91=""),"",IF(OR(H91=$O$8,H91=$O$9),IF(I91="","",MAX(0,I91-B91)),MAX(0,TODAY()-B91)))</f>
        <v/>
      </c>
      <c r="K91" s="18">
        <f>IF(B91="","",IF(C91="","Conferir identificação",IF(OR(D91="",E91="",F91="",H91=""),"Completar campos",IF(D91=E91,"Conferir origem e destino",IF(AND(OR(H91=$O$8,H91=$O$9),I91=""),"Conferir data de encerramento",IF(AND(NOT(OR(H91=$O$8,H91=$O$9)),J91&gt;$B$2),"Prazo para conferência",""))))))</f>
        <v/>
      </c>
      <c r="N91">
        <f>IFERROR(Premissas!D91,"")</f>
        <v/>
      </c>
      <c r="O91">
        <f>IFERROR(Premissas!E91,"")</f>
        <v/>
      </c>
      <c r="P91">
        <f>IFERROR(Premissas!F91,"")</f>
        <v/>
      </c>
    </row>
    <row r="92" ht="31" customHeight="1">
      <c r="A92" s="14" t="n"/>
      <c r="B92" s="29" t="n"/>
      <c r="C92" s="16" t="n"/>
      <c r="D92" s="16" t="n"/>
      <c r="E92" s="16" t="n"/>
      <c r="F92" s="16" t="n"/>
      <c r="G92" s="16" t="n"/>
      <c r="H92" s="14" t="n"/>
      <c r="I92" s="29" t="n"/>
      <c r="J92" s="19">
        <f>IF(OR(B92="",H92=""),"",IF(OR(H92=$O$8,H92=$O$9),IF(I92="","",MAX(0,I92-B92)),MAX(0,TODAY()-B92)))</f>
        <v/>
      </c>
      <c r="K92" s="20">
        <f>IF(B92="","",IF(C92="","Conferir identificação",IF(OR(D92="",E92="",F92="",H92=""),"Completar campos",IF(D92=E92,"Conferir origem e destino",IF(AND(OR(H92=$O$8,H92=$O$9),I92=""),"Conferir data de encerramento",IF(AND(NOT(OR(H92=$O$8,H92=$O$9)),J92&gt;$B$2),"Prazo para conferência",""))))))</f>
        <v/>
      </c>
      <c r="N92">
        <f>IFERROR(Premissas!D92,"")</f>
        <v/>
      </c>
      <c r="O92">
        <f>IFERROR(Premissas!E92,"")</f>
        <v/>
      </c>
      <c r="P92">
        <f>IFERROR(Premissas!F92,"")</f>
        <v/>
      </c>
    </row>
    <row r="93" ht="31" customHeight="1">
      <c r="A93" s="14" t="n"/>
      <c r="B93" s="29" t="n"/>
      <c r="C93" s="16" t="n"/>
      <c r="D93" s="16" t="n"/>
      <c r="E93" s="16" t="n"/>
      <c r="F93" s="16" t="n"/>
      <c r="G93" s="16" t="n"/>
      <c r="H93" s="14" t="n"/>
      <c r="I93" s="29" t="n"/>
      <c r="J93" s="17">
        <f>IF(OR(B93="",H93=""),"",IF(OR(H93=$O$8,H93=$O$9),IF(I93="","",MAX(0,I93-B93)),MAX(0,TODAY()-B93)))</f>
        <v/>
      </c>
      <c r="K93" s="18">
        <f>IF(B93="","",IF(C93="","Conferir identificação",IF(OR(D93="",E93="",F93="",H93=""),"Completar campos",IF(D93=E93,"Conferir origem e destino",IF(AND(OR(H93=$O$8,H93=$O$9),I93=""),"Conferir data de encerramento",IF(AND(NOT(OR(H93=$O$8,H93=$O$9)),J93&gt;$B$2),"Prazo para conferência",""))))))</f>
        <v/>
      </c>
      <c r="N93">
        <f>IFERROR(Premissas!D93,"")</f>
        <v/>
      </c>
      <c r="O93">
        <f>IFERROR(Premissas!E93,"")</f>
        <v/>
      </c>
      <c r="P93">
        <f>IFERROR(Premissas!F93,"")</f>
        <v/>
      </c>
    </row>
    <row r="94" ht="31" customHeight="1">
      <c r="A94" s="14" t="n"/>
      <c r="B94" s="29" t="n"/>
      <c r="C94" s="16" t="n"/>
      <c r="D94" s="16" t="n"/>
      <c r="E94" s="16" t="n"/>
      <c r="F94" s="16" t="n"/>
      <c r="G94" s="16" t="n"/>
      <c r="H94" s="14" t="n"/>
      <c r="I94" s="29" t="n"/>
      <c r="J94" s="19">
        <f>IF(OR(B94="",H94=""),"",IF(OR(H94=$O$8,H94=$O$9),IF(I94="","",MAX(0,I94-B94)),MAX(0,TODAY()-B94)))</f>
        <v/>
      </c>
      <c r="K94" s="20">
        <f>IF(B94="","",IF(C94="","Conferir identificação",IF(OR(D94="",E94="",F94="",H94=""),"Completar campos",IF(D94=E94,"Conferir origem e destino",IF(AND(OR(H94=$O$8,H94=$O$9),I94=""),"Conferir data de encerramento",IF(AND(NOT(OR(H94=$O$8,H94=$O$9)),J94&gt;$B$2),"Prazo para conferência",""))))))</f>
        <v/>
      </c>
      <c r="N94">
        <f>IFERROR(Premissas!D94,"")</f>
        <v/>
      </c>
      <c r="O94">
        <f>IFERROR(Premissas!E94,"")</f>
        <v/>
      </c>
      <c r="P94">
        <f>IFERROR(Premissas!F94,"")</f>
        <v/>
      </c>
    </row>
    <row r="95" ht="31" customHeight="1">
      <c r="A95" s="14" t="n"/>
      <c r="B95" s="29" t="n"/>
      <c r="C95" s="16" t="n"/>
      <c r="D95" s="16" t="n"/>
      <c r="E95" s="16" t="n"/>
      <c r="F95" s="16" t="n"/>
      <c r="G95" s="16" t="n"/>
      <c r="H95" s="14" t="n"/>
      <c r="I95" s="29" t="n"/>
      <c r="J95" s="17">
        <f>IF(OR(B95="",H95=""),"",IF(OR(H95=$O$8,H95=$O$9),IF(I95="","",MAX(0,I95-B95)),MAX(0,TODAY()-B95)))</f>
        <v/>
      </c>
      <c r="K95" s="18">
        <f>IF(B95="","",IF(C95="","Conferir identificação",IF(OR(D95="",E95="",F95="",H95=""),"Completar campos",IF(D95=E95,"Conferir origem e destino",IF(AND(OR(H95=$O$8,H95=$O$9),I95=""),"Conferir data de encerramento",IF(AND(NOT(OR(H95=$O$8,H95=$O$9)),J95&gt;$B$2),"Prazo para conferência",""))))))</f>
        <v/>
      </c>
      <c r="N95">
        <f>IFERROR(Premissas!D95,"")</f>
        <v/>
      </c>
      <c r="O95">
        <f>IFERROR(Premissas!E95,"")</f>
        <v/>
      </c>
      <c r="P95">
        <f>IFERROR(Premissas!F95,"")</f>
        <v/>
      </c>
    </row>
    <row r="96" ht="31" customHeight="1">
      <c r="A96" s="14" t="n"/>
      <c r="B96" s="29" t="n"/>
      <c r="C96" s="16" t="n"/>
      <c r="D96" s="16" t="n"/>
      <c r="E96" s="16" t="n"/>
      <c r="F96" s="16" t="n"/>
      <c r="G96" s="16" t="n"/>
      <c r="H96" s="14" t="n"/>
      <c r="I96" s="29" t="n"/>
      <c r="J96" s="19">
        <f>IF(OR(B96="",H96=""),"",IF(OR(H96=$O$8,H96=$O$9),IF(I96="","",MAX(0,I96-B96)),MAX(0,TODAY()-B96)))</f>
        <v/>
      </c>
      <c r="K96" s="20">
        <f>IF(B96="","",IF(C96="","Conferir identificação",IF(OR(D96="",E96="",F96="",H96=""),"Completar campos",IF(D96=E96,"Conferir origem e destino",IF(AND(OR(H96=$O$8,H96=$O$9),I96=""),"Conferir data de encerramento",IF(AND(NOT(OR(H96=$O$8,H96=$O$9)),J96&gt;$B$2),"Prazo para conferência",""))))))</f>
        <v/>
      </c>
      <c r="N96">
        <f>IFERROR(Premissas!D96,"")</f>
        <v/>
      </c>
      <c r="O96">
        <f>IFERROR(Premissas!E96,"")</f>
        <v/>
      </c>
      <c r="P96">
        <f>IFERROR(Premissas!F96,"")</f>
        <v/>
      </c>
    </row>
    <row r="97" ht="31" customHeight="1">
      <c r="A97" s="14" t="n"/>
      <c r="B97" s="29" t="n"/>
      <c r="C97" s="16" t="n"/>
      <c r="D97" s="16" t="n"/>
      <c r="E97" s="16" t="n"/>
      <c r="F97" s="16" t="n"/>
      <c r="G97" s="16" t="n"/>
      <c r="H97" s="14" t="n"/>
      <c r="I97" s="29" t="n"/>
      <c r="J97" s="17">
        <f>IF(OR(B97="",H97=""),"",IF(OR(H97=$O$8,H97=$O$9),IF(I97="","",MAX(0,I97-B97)),MAX(0,TODAY()-B97)))</f>
        <v/>
      </c>
      <c r="K97" s="18">
        <f>IF(B97="","",IF(C97="","Conferir identificação",IF(OR(D97="",E97="",F97="",H97=""),"Completar campos",IF(D97=E97,"Conferir origem e destino",IF(AND(OR(H97=$O$8,H97=$O$9),I97=""),"Conferir data de encerramento",IF(AND(NOT(OR(H97=$O$8,H97=$O$9)),J97&gt;$B$2),"Prazo para conferência",""))))))</f>
        <v/>
      </c>
      <c r="N97">
        <f>IFERROR(Premissas!D97,"")</f>
        <v/>
      </c>
      <c r="O97">
        <f>IFERROR(Premissas!E97,"")</f>
        <v/>
      </c>
      <c r="P97">
        <f>IFERROR(Premissas!F97,"")</f>
        <v/>
      </c>
    </row>
    <row r="98" ht="31" customHeight="1">
      <c r="A98" s="14" t="n"/>
      <c r="B98" s="29" t="n"/>
      <c r="C98" s="16" t="n"/>
      <c r="D98" s="16" t="n"/>
      <c r="E98" s="16" t="n"/>
      <c r="F98" s="16" t="n"/>
      <c r="G98" s="16" t="n"/>
      <c r="H98" s="14" t="n"/>
      <c r="I98" s="29" t="n"/>
      <c r="J98" s="19">
        <f>IF(OR(B98="",H98=""),"",IF(OR(H98=$O$8,H98=$O$9),IF(I98="","",MAX(0,I98-B98)),MAX(0,TODAY()-B98)))</f>
        <v/>
      </c>
      <c r="K98" s="20">
        <f>IF(B98="","",IF(C98="","Conferir identificação",IF(OR(D98="",E98="",F98="",H98=""),"Completar campos",IF(D98=E98,"Conferir origem e destino",IF(AND(OR(H98=$O$8,H98=$O$9),I98=""),"Conferir data de encerramento",IF(AND(NOT(OR(H98=$O$8,H98=$O$9)),J98&gt;$B$2),"Prazo para conferência",""))))))</f>
        <v/>
      </c>
      <c r="N98">
        <f>IFERROR(Premissas!D98,"")</f>
        <v/>
      </c>
      <c r="O98">
        <f>IFERROR(Premissas!E98,"")</f>
        <v/>
      </c>
      <c r="P98">
        <f>IFERROR(Premissas!F98,"")</f>
        <v/>
      </c>
    </row>
    <row r="99" ht="31" customHeight="1">
      <c r="A99" s="14" t="n"/>
      <c r="B99" s="29" t="n"/>
      <c r="C99" s="16" t="n"/>
      <c r="D99" s="16" t="n"/>
      <c r="E99" s="16" t="n"/>
      <c r="F99" s="16" t="n"/>
      <c r="G99" s="16" t="n"/>
      <c r="H99" s="14" t="n"/>
      <c r="I99" s="29" t="n"/>
      <c r="J99" s="17">
        <f>IF(OR(B99="",H99=""),"",IF(OR(H99=$O$8,H99=$O$9),IF(I99="","",MAX(0,I99-B99)),MAX(0,TODAY()-B99)))</f>
        <v/>
      </c>
      <c r="K99" s="18">
        <f>IF(B99="","",IF(C99="","Conferir identificação",IF(OR(D99="",E99="",F99="",H99=""),"Completar campos",IF(D99=E99,"Conferir origem e destino",IF(AND(OR(H99=$O$8,H99=$O$9),I99=""),"Conferir data de encerramento",IF(AND(NOT(OR(H99=$O$8,H99=$O$9)),J99&gt;$B$2),"Prazo para conferência",""))))))</f>
        <v/>
      </c>
      <c r="N99">
        <f>IFERROR(Premissas!D99,"")</f>
        <v/>
      </c>
      <c r="O99">
        <f>IFERROR(Premissas!E99,"")</f>
        <v/>
      </c>
      <c r="P99">
        <f>IFERROR(Premissas!F99,"")</f>
        <v/>
      </c>
    </row>
    <row r="100" ht="31" customHeight="1">
      <c r="A100" s="14" t="n"/>
      <c r="B100" s="29" t="n"/>
      <c r="C100" s="16" t="n"/>
      <c r="D100" s="16" t="n"/>
      <c r="E100" s="16" t="n"/>
      <c r="F100" s="16" t="n"/>
      <c r="G100" s="16" t="n"/>
      <c r="H100" s="14" t="n"/>
      <c r="I100" s="29" t="n"/>
      <c r="J100" s="19">
        <f>IF(OR(B100="",H100=""),"",IF(OR(H100=$O$8,H100=$O$9),IF(I100="","",MAX(0,I100-B100)),MAX(0,TODAY()-B100)))</f>
        <v/>
      </c>
      <c r="K100" s="20">
        <f>IF(B100="","",IF(C100="","Conferir identificação",IF(OR(D100="",E100="",F100="",H100=""),"Completar campos",IF(D100=E100,"Conferir origem e destino",IF(AND(OR(H100=$O$8,H100=$O$9),I100=""),"Conferir data de encerramento",IF(AND(NOT(OR(H100=$O$8,H100=$O$9)),J100&gt;$B$2),"Prazo para conferência",""))))))</f>
        <v/>
      </c>
      <c r="N100">
        <f>IFERROR(Premissas!D100,"")</f>
        <v/>
      </c>
      <c r="O100">
        <f>IFERROR(Premissas!E100,"")</f>
        <v/>
      </c>
      <c r="P100">
        <f>IFERROR(Premissas!F100,"")</f>
        <v/>
      </c>
    </row>
    <row r="101" ht="31" customHeight="1">
      <c r="A101" s="14" t="n"/>
      <c r="B101" s="29" t="n"/>
      <c r="C101" s="16" t="n"/>
      <c r="D101" s="16" t="n"/>
      <c r="E101" s="16" t="n"/>
      <c r="F101" s="16" t="n"/>
      <c r="G101" s="16" t="n"/>
      <c r="H101" s="14" t="n"/>
      <c r="I101" s="29" t="n"/>
      <c r="J101" s="17">
        <f>IF(OR(B101="",H101=""),"",IF(OR(H101=$O$8,H101=$O$9),IF(I101="","",MAX(0,I101-B101)),MAX(0,TODAY()-B101)))</f>
        <v/>
      </c>
      <c r="K101" s="18">
        <f>IF(B101="","",IF(C101="","Conferir identificação",IF(OR(D101="",E101="",F101="",H101=""),"Completar campos",IF(D101=E101,"Conferir origem e destino",IF(AND(OR(H101=$O$8,H101=$O$9),I101=""),"Conferir data de encerramento",IF(AND(NOT(OR(H101=$O$8,H101=$O$9)),J101&gt;$B$2),"Prazo para conferência",""))))))</f>
        <v/>
      </c>
      <c r="N101">
        <f>IFERROR(Premissas!D101,"")</f>
        <v/>
      </c>
      <c r="O101">
        <f>IFERROR(Premissas!E101,"")</f>
        <v/>
      </c>
      <c r="P101">
        <f>IFERROR(Premissas!F101,"")</f>
        <v/>
      </c>
    </row>
    <row r="102" ht="31" customHeight="1">
      <c r="A102" s="14" t="n"/>
      <c r="B102" s="29" t="n"/>
      <c r="C102" s="16" t="n"/>
      <c r="D102" s="16" t="n"/>
      <c r="E102" s="16" t="n"/>
      <c r="F102" s="16" t="n"/>
      <c r="G102" s="16" t="n"/>
      <c r="H102" s="14" t="n"/>
      <c r="I102" s="29" t="n"/>
      <c r="J102" s="19">
        <f>IF(OR(B102="",H102=""),"",IF(OR(H102=$O$8,H102=$O$9),IF(I102="","",MAX(0,I102-B102)),MAX(0,TODAY()-B102)))</f>
        <v/>
      </c>
      <c r="K102" s="20">
        <f>IF(B102="","",IF(C102="","Conferir identificação",IF(OR(D102="",E102="",F102="",H102=""),"Completar campos",IF(D102=E102,"Conferir origem e destino",IF(AND(OR(H102=$O$8,H102=$O$9),I102=""),"Conferir data de encerramento",IF(AND(NOT(OR(H102=$O$8,H102=$O$9)),J102&gt;$B$2),"Prazo para conferência",""))))))</f>
        <v/>
      </c>
      <c r="N102">
        <f>IFERROR(Premissas!D102,"")</f>
        <v/>
      </c>
      <c r="O102">
        <f>IFERROR(Premissas!E102,"")</f>
        <v/>
      </c>
      <c r="P102">
        <f>IFERROR(Premissas!F102,"")</f>
        <v/>
      </c>
    </row>
    <row r="103" ht="31" customHeight="1">
      <c r="A103" s="14" t="n"/>
      <c r="B103" s="29" t="n"/>
      <c r="C103" s="16" t="n"/>
      <c r="D103" s="16" t="n"/>
      <c r="E103" s="16" t="n"/>
      <c r="F103" s="16" t="n"/>
      <c r="G103" s="16" t="n"/>
      <c r="H103" s="14" t="n"/>
      <c r="I103" s="29" t="n"/>
      <c r="J103" s="17">
        <f>IF(OR(B103="",H103=""),"",IF(OR(H103=$O$8,H103=$O$9),IF(I103="","",MAX(0,I103-B103)),MAX(0,TODAY()-B103)))</f>
        <v/>
      </c>
      <c r="K103" s="18">
        <f>IF(B103="","",IF(C103="","Conferir identificação",IF(OR(D103="",E103="",F103="",H103=""),"Completar campos",IF(D103=E103,"Conferir origem e destino",IF(AND(OR(H103=$O$8,H103=$O$9),I103=""),"Conferir data de encerramento",IF(AND(NOT(OR(H103=$O$8,H103=$O$9)),J103&gt;$B$2),"Prazo para conferência",""))))))</f>
        <v/>
      </c>
      <c r="N103">
        <f>IFERROR(Premissas!D103,"")</f>
        <v/>
      </c>
      <c r="O103">
        <f>IFERROR(Premissas!E103,"")</f>
        <v/>
      </c>
      <c r="P103">
        <f>IFERROR(Premissas!F103,"")</f>
        <v/>
      </c>
    </row>
    <row r="104" ht="31" customHeight="1">
      <c r="A104" s="14" t="n"/>
      <c r="B104" s="29" t="n"/>
      <c r="C104" s="16" t="n"/>
      <c r="D104" s="16" t="n"/>
      <c r="E104" s="16" t="n"/>
      <c r="F104" s="16" t="n"/>
      <c r="G104" s="16" t="n"/>
      <c r="H104" s="14" t="n"/>
      <c r="I104" s="29" t="n"/>
      <c r="J104" s="19">
        <f>IF(OR(B104="",H104=""),"",IF(OR(H104=$O$8,H104=$O$9),IF(I104="","",MAX(0,I104-B104)),MAX(0,TODAY()-B104)))</f>
        <v/>
      </c>
      <c r="K104" s="20">
        <f>IF(B104="","",IF(C104="","Conferir identificação",IF(OR(D104="",E104="",F104="",H104=""),"Completar campos",IF(D104=E104,"Conferir origem e destino",IF(AND(OR(H104=$O$8,H104=$O$9),I104=""),"Conferir data de encerramento",IF(AND(NOT(OR(H104=$O$8,H104=$O$9)),J104&gt;$B$2),"Prazo para conferência",""))))))</f>
        <v/>
      </c>
      <c r="N104">
        <f>IFERROR(Premissas!D104,"")</f>
        <v/>
      </c>
      <c r="O104">
        <f>IFERROR(Premissas!E104,"")</f>
        <v/>
      </c>
      <c r="P104">
        <f>IFERROR(Premissas!F104,"")</f>
        <v/>
      </c>
    </row>
  </sheetData>
  <autoFilter ref="A4:K104"/>
  <mergeCells count="1">
    <mergeCell ref="A1:K1"/>
  </mergeCells>
  <conditionalFormatting sqref="H5:H104">
    <cfRule type="expression" priority="1" dxfId="0">
      <formula>$H5=$O$8</formula>
    </cfRule>
  </conditionalFormatting>
  <conditionalFormatting sqref="K5:K104">
    <cfRule type="expression" priority="2" dxfId="2">
      <formula>$K5&lt;&gt;""</formula>
    </cfRule>
  </conditionalFormatting>
  <dataValidations count="6">
    <dataValidation sqref="B5:B104" showDropDown="0" showInputMessage="1" showErrorMessage="1" allowBlank="0" errorTitle="Data fora dos limites" error="Informe uma data entre os limites visíveis na linha 2." promptTitle="Data da solicitação" prompt="Use uma data entre os limites definidos em Premissas." type="date" operator="between">
      <formula1>$D$2</formula1>
      <formula2>$F$2</formula2>
    </dataValidation>
    <dataValidation sqref="I5:I104" showDropDown="0" showInputMessage="0" showErrorMessage="1" allowBlank="0" errorTitle="Data de encerramento inválida" error="A data deve ser igual ou posterior à solicitação e não pode superar a data máxima." type="custom">
      <formula1>OR(I5="",AND(ISNUMBER(I5),ISNUMBER(B5),I5&gt;=B5,I5&lt;=$F$2))</formula1>
    </dataValidation>
    <dataValidation sqref="D5:D104" showDropDown="0" showInputMessage="0" showErrorMessage="1" allowBlank="0" errorTitle="Congregação inválida" error="Selecione uma congregação da lista editável em Premissas." type="list">
      <formula1>$N$4:$N$9</formula1>
    </dataValidation>
    <dataValidation sqref="E5:E104" showDropDown="0" showInputMessage="0" showErrorMessage="1" allowBlank="0" errorTitle="Congregação inválida" error="Selecione uma congregação da lista editável em Premissas." type="list">
      <formula1>$N$4:$N$9</formula1>
    </dataValidation>
    <dataValidation sqref="F5:F104" showDropDown="0" showInputMessage="0" showErrorMessage="1" allowBlank="0" errorTitle="Responsável inválido" error="Selecione um responsável da lista editável em Premissas." type="list">
      <formula1>$P$4:$P$7</formula1>
    </dataValidation>
    <dataValidation sqref="H5:H104" showDropDown="0" showInputMessage="0" showErrorMessage="1" allowBlank="0" errorTitle="Status inválido" error="Selecione um status da lista editável em Premissas." type="list">
      <formula1>$O$4:$O$9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3" customWidth="1" min="3" max="3"/>
    <col width="34" customWidth="1" min="4" max="4"/>
    <col width="23" customWidth="1" min="5" max="5"/>
    <col width="29" customWidth="1" min="6" max="6"/>
  </cols>
  <sheetData>
    <row r="1" ht="26" customHeight="1">
      <c r="A1" s="1" t="inlineStr">
        <is>
          <t>Premissas da transferência de membros entre congregações</t>
        </is>
      </c>
      <c r="B1" s="24" t="n"/>
      <c r="C1" s="24" t="n"/>
      <c r="D1" s="24" t="n"/>
      <c r="E1" s="24" t="n"/>
      <c r="F1" s="25" t="n"/>
    </row>
    <row r="2"/>
    <row r="3" ht="32" customHeight="1">
      <c r="A3" s="21" t="inlineStr">
        <is>
          <t>Parâmetro</t>
        </is>
      </c>
      <c r="B3" s="21" t="inlineStr">
        <is>
          <t>Valor</t>
        </is>
      </c>
      <c r="D3" s="21" t="inlineStr">
        <is>
          <t>Congregações disponíveis</t>
        </is>
      </c>
      <c r="E3" s="21" t="inlineStr">
        <is>
          <t>Status disponíveis</t>
        </is>
      </c>
      <c r="F3" s="21" t="inlineStr">
        <is>
          <t>Responsáveis disponíveis</t>
        </is>
      </c>
    </row>
    <row r="4">
      <c r="A4" s="18" t="inlineStr">
        <is>
          <t>Prazo para conferência (dias)</t>
        </is>
      </c>
      <c r="B4" s="22" t="n">
        <v>30</v>
      </c>
      <c r="D4" s="14" t="inlineStr">
        <is>
          <t>Congregação Fictícia Aurora</t>
        </is>
      </c>
      <c r="E4" s="14" t="inlineStr">
        <is>
          <t>Solicitada</t>
        </is>
      </c>
      <c r="F4" s="14" t="inlineStr">
        <is>
          <t>Responsável Fictício 01</t>
        </is>
      </c>
    </row>
    <row r="5">
      <c r="A5" s="20" t="inlineStr">
        <is>
          <t>Data mínima de registro</t>
        </is>
      </c>
      <c r="B5" s="30" t="n">
        <v>45546</v>
      </c>
      <c r="D5" s="14" t="inlineStr">
        <is>
          <t>Congregação Fictícia Cedro</t>
        </is>
      </c>
      <c r="E5" s="14" t="inlineStr">
        <is>
          <t>Em análise</t>
        </is>
      </c>
      <c r="F5" s="14" t="inlineStr">
        <is>
          <t>Responsável Fictício 02</t>
        </is>
      </c>
    </row>
    <row r="6">
      <c r="A6" s="18" t="inlineStr">
        <is>
          <t>Data máxima de registro</t>
        </is>
      </c>
      <c r="B6" s="30" t="n">
        <v>46641</v>
      </c>
      <c r="D6" s="14" t="inlineStr">
        <is>
          <t>Congregação Fictícia Horizonte</t>
        </is>
      </c>
      <c r="E6" s="14" t="inlineStr">
        <is>
          <t>Aguardando origem</t>
        </is>
      </c>
      <c r="F6" s="14" t="inlineStr">
        <is>
          <t>Responsável Fictício 03</t>
        </is>
      </c>
    </row>
    <row r="7">
      <c r="D7" s="14" t="inlineStr">
        <is>
          <t>Congregação Fictícia Manancial</t>
        </is>
      </c>
      <c r="E7" s="14" t="inlineStr">
        <is>
          <t>Aguardando destino</t>
        </is>
      </c>
      <c r="F7" s="14" t="inlineStr">
        <is>
          <t>Responsável Fictício 04</t>
        </is>
      </c>
    </row>
    <row r="8">
      <c r="D8" s="14" t="inlineStr">
        <is>
          <t>Congregação Fictícia Oliveiras</t>
        </is>
      </c>
      <c r="E8" s="14" t="inlineStr">
        <is>
          <t>Concluída</t>
        </is>
      </c>
    </row>
    <row r="9">
      <c r="D9" s="14" t="inlineStr">
        <is>
          <t>Congregação Fictícia Vale Sereno</t>
        </is>
      </c>
      <c r="E9" s="14" t="inlineStr">
        <is>
          <t>Cancelada</t>
        </is>
      </c>
    </row>
  </sheetData>
  <mergeCells count="1">
    <mergeCell ref="A1:F1"/>
  </mergeCells>
  <dataValidations count="2">
    <dataValidation sqref="B4" showDropDown="0" showInputMessage="1" showErrorMessage="1" allowBlank="0" errorTitle="Prazo inválido" error="Informe um prazo inteiro entre 1 e 365 dias." promptTitle="Prazo de conferência" prompt="Prazo editável usado apenas para destacar registros que pedem conferência." type="whole" operator="between">
      <formula1>1</formula1>
      <formula2>365</formula2>
    </dataValidation>
    <dataValidation sqref="B5:B6" showDropDown="0" showInputMessage="0" showErrorMessage="1" allowBlank="0" errorTitle="Limite de data inválido" error="As datas devem ser válidas e a data mínima não pode superar a máxima." type="custom">
      <formula1>AND(ISNUMBER(B5),ISNUMBER(B6),B5&lt;=B6)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2026-09-11T08:34:32Z</dcterms:created>
  <dcterms:modified xmlns:dcterms="http://purl.org/dc/terms/" xmlns:xsi="http://www.w3.org/2001/XMLSchema-instance" xsi:type="dcterms:W3CDTF">2026-09-11T08:34:32+00:00Z</dcterms:modified>
</cp:coreProperties>
</file>