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edid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'Pedidos'!$A$4:$M$104</definedName>
    <definedName name="_xlnm._FilterDatabase" localSheetId="2" hidden="1">'Premissas'!$A$10:$E$14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,0 &quot;dias&quot;"/>
    <numFmt numFmtId="165" formatCode="0,0%"/>
    <numFmt numFmtId="166" formatCode="dd/mm/yyyy"/>
    <numFmt numFmtId="167" formatCode="0 &quot;di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B84A3A"/>
      <sz val="9"/>
    </font>
    <font>
      <name val="Aptos"/>
      <b val="1"/>
      <color rgb="00FFFFFF"/>
      <sz val="10"/>
    </font>
    <font>
      <name val="Aptos"/>
      <color rgb="00243735"/>
      <sz val="10"/>
    </font>
    <font>
      <name val="Aptos"/>
      <b val="1"/>
      <color rgb="00243735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B84A3A"/>
        <sz val="10"/>
      </font>
      <fill>
        <patternFill patternType="solid">
          <fgColor rgb="00F8E4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Pedidos por situação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'Resumo'!$A$14:$A$17</f>
            </numRef>
          </cat>
          <val>
            <numRef>
              <f>'Resumo'!$B$14:$B$17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464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H17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7" customWidth="1" min="4" max="4"/>
    <col width="17" customWidth="1" min="5" max="5"/>
    <col width="17" customWidth="1" min="6" max="6"/>
    <col width="17" customWidth="1" min="7" max="7"/>
    <col width="8" customWidth="1" min="8" max="8"/>
  </cols>
  <sheetData>
    <row r="1" ht="28" customHeight="1">
      <c r="A1" s="1" t="inlineStr">
        <is>
          <t>Resumo do registro de pedidos de oração</t>
        </is>
      </c>
    </row>
    <row r="2"/>
    <row r="3">
      <c r="A3" s="3" t="inlineStr">
        <is>
          <t>Indicador</t>
        </is>
      </c>
      <c r="B3" s="3" t="inlineStr">
        <is>
          <t>Resultado</t>
        </is>
      </c>
    </row>
    <row r="4">
      <c r="A4" s="4" t="inlineStr">
        <is>
          <t>Total de pedidos</t>
        </is>
      </c>
      <c r="B4" s="5">
        <f>IF(COUNTIF(Pedidos!$A$5:$A$104,"&lt;&gt;")=0,"",COUNTIF(Pedidos!$A$5:$A$104,"&lt;&gt;"))</f>
        <v/>
      </c>
    </row>
    <row r="5">
      <c r="A5" s="6" t="inlineStr">
        <is>
          <t>Pedidos não encerrados</t>
        </is>
      </c>
      <c r="B5" s="7">
        <f>IF($B$4="","",SUM(B14:B16))</f>
        <v/>
      </c>
    </row>
    <row r="6">
      <c r="A6" s="4" t="inlineStr">
        <is>
          <t>Consentimentos pendentes</t>
        </is>
      </c>
      <c r="B6" s="5">
        <f>IF($B$4="","",COUNTIF(Pedidos!$E$5:$E$104,'Premissas'!$A$13))</f>
        <v/>
      </c>
    </row>
    <row r="7">
      <c r="A7" s="6" t="inlineStr">
        <is>
          <t>Revisões vencidas</t>
        </is>
      </c>
      <c r="B7" s="7">
        <f>IF($B$4="","",COUNTIFS(Pedidos!$J$5:$J$104,"&lt;"&amp;TODAY(),Pedidos!$J$5:$J$104,"&lt;&gt;",Pedidos!$I$5:$I$104,"&lt;&gt;"&amp;'Premissas'!$C$14))</f>
        <v/>
      </c>
    </row>
    <row r="8">
      <c r="A8" s="4" t="inlineStr">
        <is>
          <t>Alertas para conferência</t>
        </is>
      </c>
      <c r="B8" s="5">
        <f>IF($B$4="","",COUNTIF(Pedidos!$M$5:$M$104,"Conferir"))</f>
        <v/>
      </c>
    </row>
    <row r="9">
      <c r="A9" s="6" t="inlineStr">
        <is>
          <t>Média de dias registrados</t>
        </is>
      </c>
      <c r="B9" s="23">
        <f>IF($B$4="","",IFERROR(AVERAGEIF(Pedidos!$L$5:$L$104,"&gt;=0"),""))</f>
        <v/>
      </c>
    </row>
    <row r="10">
      <c r="A10" s="4" t="inlineStr">
        <is>
          <t>Percentual encerrado</t>
        </is>
      </c>
      <c r="B10" s="24">
        <f>IFERROR(B17/B4,"")</f>
        <v/>
      </c>
    </row>
    <row r="11">
      <c r="A11" s="6" t="inlineStr">
        <is>
          <t>Data de referência</t>
        </is>
      </c>
      <c r="B11" s="10">
        <f>IF($B$4="","",TODAY())</f>
        <v/>
      </c>
    </row>
    <row r="12"/>
    <row r="13">
      <c r="A13" s="3" t="inlineStr">
        <is>
          <t>Situação</t>
        </is>
      </c>
      <c r="B13" s="3" t="inlineStr">
        <is>
          <t>Quantidade</t>
        </is>
      </c>
    </row>
    <row r="14">
      <c r="A14" s="11">
        <f>'Premissas'!C11</f>
        <v/>
      </c>
      <c r="B14" s="5">
        <f>IF($B$4="","",COUNTIF(Pedidos!$I$5:$I$104,A14))</f>
        <v/>
      </c>
    </row>
    <row r="15">
      <c r="A15" s="12">
        <f>'Premissas'!C12</f>
        <v/>
      </c>
      <c r="B15" s="7">
        <f>IF($B$4="","",COUNTIF(Pedidos!$I$5:$I$104,A15))</f>
        <v/>
      </c>
    </row>
    <row r="16">
      <c r="A16" s="11">
        <f>'Premissas'!C13</f>
        <v/>
      </c>
      <c r="B16" s="5">
        <f>IF($B$4="","",COUNTIF(Pedidos!$I$5:$I$104,A16))</f>
        <v/>
      </c>
    </row>
    <row r="17">
      <c r="A17" s="12">
        <f>'Premissas'!C14</f>
        <v/>
      </c>
      <c r="B17" s="7">
        <f>IF($B$4="","",COUNTIF(Pedidos!$I$5:$I$104,A17))</f>
        <v/>
      </c>
    </row>
  </sheetData>
  <mergeCells count="1">
    <mergeCell ref="A1:H1"/>
  </mergeCells>
  <conditionalFormatting sqref="B6:B8">
    <cfRule type="expression" priority="1" dxfId="0" stopIfTrue="1">
      <formula>B6&gt;0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3" customWidth="1" min="3" max="3"/>
    <col width="48" customWidth="1" min="4" max="4"/>
    <col width="17" customWidth="1" min="5" max="5"/>
    <col width="22" customWidth="1" min="6" max="6"/>
    <col width="25" customWidth="1" min="7" max="7"/>
    <col width="31" customWidth="1" min="8" max="8"/>
    <col width="23" customWidth="1" min="9" max="9"/>
    <col width="17" customWidth="1" min="10" max="10"/>
    <col width="20" customWidth="1" min="11" max="11"/>
    <col width="17" customWidth="1" min="12" max="12"/>
    <col width="15" customWidth="1" min="13" max="13"/>
  </cols>
  <sheetData>
    <row r="1" ht="28" customHeight="1">
      <c r="A1" s="1" t="inlineStr">
        <is>
          <t>Registro de pedidos de oração</t>
        </is>
      </c>
    </row>
    <row r="2" ht="22" customHeight="1">
      <c r="A2" s="13" t="inlineStr">
        <is>
          <t>Registro privado: use somente as informações necessárias, confira o consentimento e limite o acesso conforme a decisão local.</t>
        </is>
      </c>
    </row>
    <row r="3"/>
    <row r="4">
      <c r="A4" s="14" t="inlineStr">
        <is>
          <t>Código</t>
        </is>
      </c>
      <c r="B4" s="14" t="inlineStr">
        <is>
          <t>Data do pedido</t>
        </is>
      </c>
      <c r="C4" s="14" t="inlineStr">
        <is>
          <t>Solicitante fictício</t>
        </is>
      </c>
      <c r="D4" s="14" t="inlineStr">
        <is>
          <t>Pedido de oração</t>
        </is>
      </c>
      <c r="E4" s="14" t="inlineStr">
        <is>
          <t>Consentimento</t>
        </is>
      </c>
      <c r="F4" s="14" t="inlineStr">
        <is>
          <t>Nível de acesso</t>
        </is>
      </c>
      <c r="G4" s="14" t="inlineStr">
        <is>
          <t>Responsável</t>
        </is>
      </c>
      <c r="H4" s="14" t="inlineStr">
        <is>
          <t>Ministério</t>
        </is>
      </c>
      <c r="I4" s="14" t="inlineStr">
        <is>
          <t>Situação</t>
        </is>
      </c>
      <c r="J4" s="14" t="inlineStr">
        <is>
          <t>Próxima revisão</t>
        </is>
      </c>
      <c r="K4" s="14" t="inlineStr">
        <is>
          <t>Data de encerramento</t>
        </is>
      </c>
      <c r="L4" s="14" t="inlineStr">
        <is>
          <t>Dias registrados</t>
        </is>
      </c>
      <c r="M4" s="14" t="inlineStr">
        <is>
          <t>Alerta</t>
        </is>
      </c>
    </row>
    <row r="5" ht="28" customHeight="1">
      <c r="A5" s="15" t="inlineStr">
        <is>
          <t>ORA-2026-001</t>
        </is>
      </c>
      <c r="B5" s="16" t="n">
        <v>46274</v>
      </c>
      <c r="C5" s="15" t="inlineStr">
        <is>
          <t>Pessoa Fictícia Alfa</t>
        </is>
      </c>
      <c r="D5" s="15" t="inlineStr">
        <is>
          <t>Cenário fictício: serenidade durante uma mudança de rotina.</t>
        </is>
      </c>
      <c r="E5" s="15" t="inlineStr">
        <is>
          <t>Sim</t>
        </is>
      </c>
      <c r="F5" s="15" t="inlineStr">
        <is>
          <t>Somente responsável</t>
        </is>
      </c>
      <c r="G5" s="15" t="inlineStr">
        <is>
          <t>Responsável Fictício A</t>
        </is>
      </c>
      <c r="H5" s="15" t="inlineStr">
        <is>
          <t>Cuidado Fraterno Fictício</t>
        </is>
      </c>
      <c r="I5" s="15" t="inlineStr">
        <is>
          <t>Em oração</t>
        </is>
      </c>
      <c r="J5" s="16" t="n">
        <v>46281</v>
      </c>
      <c r="K5" s="16" t="n"/>
      <c r="L5" s="25">
        <f>IF($A5="","",IFERROR(IF(OR($B5="",$I5=""),"",IF($I5='Premissas'!$C$14,IF($K5="","",MAX(0,$K5-$B5)),MAX(0,TODAY()-$B5))),""))</f>
        <v/>
      </c>
      <c r="M5" s="5">
        <f>IF($A5="","",IFERROR(IF(OR($B5="",$D5="",$E5="",$F5="",$G5="",$H5="",$I5=""),"Conferir",IF($E5&lt;&gt;'Premissas'!$A$11,"Conferir",IF(OR(AND($J5&lt;&gt;"",$J5&lt;$B5),AND($K5&lt;&gt;"",$K5&lt;$B5),AND($I5='Premissas'!$C$14,$K5=""),AND($I5&lt;&gt;'Premissas'!$C$14,$K5&lt;&gt;""),AND($I5&lt;&gt;'Premissas'!$C$14,$J5&lt;&gt;"",$J5&lt;TODAY()),AND($I5&lt;&gt;'Premissas'!$C$14,$J5="",TODAY()-$B5&gt;'Premissas'!$B$5)),"Conferir","Em ordem"))),"Conferir"))</f>
        <v/>
      </c>
    </row>
    <row r="6" ht="28" customHeight="1">
      <c r="A6" s="15" t="inlineStr">
        <is>
          <t>ORA-2026-002</t>
        </is>
      </c>
      <c r="B6" s="16" t="n">
        <v>46267</v>
      </c>
      <c r="C6" s="15" t="inlineStr">
        <is>
          <t>Pessoa Fictícia Beta</t>
        </is>
      </c>
      <c r="D6" s="15" t="inlineStr">
        <is>
          <t>Cenário fictício: sabedoria para organizar compromissos familiares.</t>
        </is>
      </c>
      <c r="E6" s="15" t="inlineStr">
        <is>
          <t>Sim</t>
        </is>
      </c>
      <c r="F6" s="15" t="inlineStr">
        <is>
          <t>Restrito à equipe</t>
        </is>
      </c>
      <c r="G6" s="15" t="inlineStr">
        <is>
          <t>Responsável Fictício B</t>
        </is>
      </c>
      <c r="H6" s="15" t="inlineStr">
        <is>
          <t>Intercessão Esperança Fictícia</t>
        </is>
      </c>
      <c r="I6" s="15" t="inlineStr">
        <is>
          <t>Em acompanhamento</t>
        </is>
      </c>
      <c r="J6" s="16" t="n">
        <v>46277</v>
      </c>
      <c r="K6" s="16" t="n"/>
      <c r="L6" s="26">
        <f>IF($A6="","",IFERROR(IF(OR($B6="",$I6=""),"",IF($I6='Premissas'!$C$14,IF($K6="","",MAX(0,$K6-$B6)),MAX(0,TODAY()-$B6))),""))</f>
        <v/>
      </c>
      <c r="M6" s="7">
        <f>IF($A6="","",IFERROR(IF(OR($B6="",$D6="",$E6="",$F6="",$G6="",$H6="",$I6=""),"Conferir",IF($E6&lt;&gt;'Premissas'!$A$11,"Conferir",IF(OR(AND($J6&lt;&gt;"",$J6&lt;$B6),AND($K6&lt;&gt;"",$K6&lt;$B6),AND($I6='Premissas'!$C$14,$K6=""),AND($I6&lt;&gt;'Premissas'!$C$14,$K6&lt;&gt;""),AND($I6&lt;&gt;'Premissas'!$C$14,$J6&lt;&gt;"",$J6&lt;TODAY()),AND($I6&lt;&gt;'Premissas'!$C$14,$J6="",TODAY()-$B6&gt;'Premissas'!$B$5)),"Conferir","Em ordem"))),"Conferir"))</f>
        <v/>
      </c>
    </row>
    <row r="7" ht="28" customHeight="1">
      <c r="A7" s="15" t="inlineStr">
        <is>
          <t>ORA-2026-003</t>
        </is>
      </c>
      <c r="B7" s="16" t="n">
        <v>46258</v>
      </c>
      <c r="C7" s="15" t="inlineStr">
        <is>
          <t>Pessoa Fictícia Gama</t>
        </is>
      </c>
      <c r="D7" s="15" t="inlineStr">
        <is>
          <t>Cenário fictício: ânimo para concluir uma etapa de estudos.</t>
        </is>
      </c>
      <c r="E7" s="15" t="inlineStr">
        <is>
          <t>Sim</t>
        </is>
      </c>
      <c r="F7" s="15" t="inlineStr">
        <is>
          <t>Restrito à equipe</t>
        </is>
      </c>
      <c r="G7" s="15" t="inlineStr">
        <is>
          <t>Responsável Fictício C</t>
        </is>
      </c>
      <c r="H7" s="15" t="inlineStr">
        <is>
          <t>Acolhimento Aurora Fictício</t>
        </is>
      </c>
      <c r="I7" s="15" t="inlineStr">
        <is>
          <t>Aguardando revisão</t>
        </is>
      </c>
      <c r="J7" s="16" t="n">
        <v>46274</v>
      </c>
      <c r="K7" s="16" t="n"/>
      <c r="L7" s="25">
        <f>IF($A7="","",IFERROR(IF(OR($B7="",$I7=""),"",IF($I7='Premissas'!$C$14,IF($K7="","",MAX(0,$K7-$B7)),MAX(0,TODAY()-$B7))),""))</f>
        <v/>
      </c>
      <c r="M7" s="5">
        <f>IF($A7="","",IFERROR(IF(OR($B7="",$D7="",$E7="",$F7="",$G7="",$H7="",$I7=""),"Conferir",IF($E7&lt;&gt;'Premissas'!$A$11,"Conferir",IF(OR(AND($J7&lt;&gt;"",$J7&lt;$B7),AND($K7&lt;&gt;"",$K7&lt;$B7),AND($I7='Premissas'!$C$14,$K7=""),AND($I7&lt;&gt;'Premissas'!$C$14,$K7&lt;&gt;""),AND($I7&lt;&gt;'Premissas'!$C$14,$J7&lt;&gt;"",$J7&lt;TODAY()),AND($I7&lt;&gt;'Premissas'!$C$14,$J7="",TODAY()-$B7&gt;'Premissas'!$B$5)),"Conferir","Em ordem"))),"Conferir"))</f>
        <v/>
      </c>
    </row>
    <row r="8" ht="28" customHeight="1">
      <c r="A8" s="15" t="inlineStr">
        <is>
          <t>ORA-2026-004</t>
        </is>
      </c>
      <c r="B8" s="16" t="n">
        <v>46251</v>
      </c>
      <c r="C8" s="15" t="inlineStr">
        <is>
          <t>Pessoa Fictícia Delta</t>
        </is>
      </c>
      <c r="D8" s="15" t="inlineStr">
        <is>
          <t>Cenário fictício: gratidão pela conclusão de uma viagem planejada.</t>
        </is>
      </c>
      <c r="E8" s="15" t="inlineStr">
        <is>
          <t>Sim</t>
        </is>
      </c>
      <c r="F8" s="15" t="inlineStr">
        <is>
          <t>Somente responsável</t>
        </is>
      </c>
      <c r="G8" s="15" t="inlineStr">
        <is>
          <t>Responsável Fictício D</t>
        </is>
      </c>
      <c r="H8" s="15" t="inlineStr">
        <is>
          <t>Pastoral Semeadura Fictícia</t>
        </is>
      </c>
      <c r="I8" s="15" t="inlineStr">
        <is>
          <t>Encerrado</t>
        </is>
      </c>
      <c r="J8" s="16" t="n"/>
      <c r="K8" s="16" t="n">
        <v>46266</v>
      </c>
      <c r="L8" s="26">
        <f>IF($A8="","",IFERROR(IF(OR($B8="",$I8=""),"",IF($I8='Premissas'!$C$14,IF($K8="","",MAX(0,$K8-$B8)),MAX(0,TODAY()-$B8))),""))</f>
        <v/>
      </c>
      <c r="M8" s="7">
        <f>IF($A8="","",IFERROR(IF(OR($B8="",$D8="",$E8="",$F8="",$G8="",$H8="",$I8=""),"Conferir",IF($E8&lt;&gt;'Premissas'!$A$11,"Conferir",IF(OR(AND($J8&lt;&gt;"",$J8&lt;$B8),AND($K8&lt;&gt;"",$K8&lt;$B8),AND($I8='Premissas'!$C$14,$K8=""),AND($I8&lt;&gt;'Premissas'!$C$14,$K8&lt;&gt;""),AND($I8&lt;&gt;'Premissas'!$C$14,$J8&lt;&gt;"",$J8&lt;TODAY()),AND($I8&lt;&gt;'Premissas'!$C$14,$J8="",TODAY()-$B8&gt;'Premissas'!$B$5)),"Conferir","Em ordem"))),"Conferir"))</f>
        <v/>
      </c>
    </row>
    <row r="9" ht="28" customHeight="1">
      <c r="A9" s="15" t="inlineStr">
        <is>
          <t>ORA-2026-005</t>
        </is>
      </c>
      <c r="B9" s="16" t="n">
        <v>46272</v>
      </c>
      <c r="C9" s="15" t="inlineStr">
        <is>
          <t>Pessoa Fictícia Épsilon</t>
        </is>
      </c>
      <c r="D9" s="15" t="inlineStr">
        <is>
          <t>Cenário fictício: clareza para uma decisão profissional simulada.</t>
        </is>
      </c>
      <c r="E9" s="15" t="inlineStr">
        <is>
          <t>Pendente</t>
        </is>
      </c>
      <c r="F9" s="15" t="inlineStr">
        <is>
          <t>Somente responsável</t>
        </is>
      </c>
      <c r="G9" s="15" t="inlineStr">
        <is>
          <t>Responsável Fictício A</t>
        </is>
      </c>
      <c r="H9" s="15" t="inlineStr">
        <is>
          <t>Intercessão Esperança Fictícia</t>
        </is>
      </c>
      <c r="I9" s="15" t="inlineStr">
        <is>
          <t>Em oração</t>
        </is>
      </c>
      <c r="J9" s="16" t="n">
        <v>46279</v>
      </c>
      <c r="K9" s="16" t="n"/>
      <c r="L9" s="25">
        <f>IF($A9="","",IFERROR(IF(OR($B9="",$I9=""),"",IF($I9='Premissas'!$C$14,IF($K9="","",MAX(0,$K9-$B9)),MAX(0,TODAY()-$B9))),""))</f>
        <v/>
      </c>
      <c r="M9" s="5">
        <f>IF($A9="","",IFERROR(IF(OR($B9="",$D9="",$E9="",$F9="",$G9="",$H9="",$I9=""),"Conferir",IF($E9&lt;&gt;'Premissas'!$A$11,"Conferir",IF(OR(AND($J9&lt;&gt;"",$J9&lt;$B9),AND($K9&lt;&gt;"",$K9&lt;$B9),AND($I9='Premissas'!$C$14,$K9=""),AND($I9&lt;&gt;'Premissas'!$C$14,$K9&lt;&gt;""),AND($I9&lt;&gt;'Premissas'!$C$14,$J9&lt;&gt;"",$J9&lt;TODAY()),AND($I9&lt;&gt;'Premissas'!$C$14,$J9="",TODAY()-$B9&gt;'Premissas'!$B$5)),"Conferir","Em ordem"))),"Conferir"))</f>
        <v/>
      </c>
    </row>
    <row r="10" ht="28" customHeight="1">
      <c r="A10" s="15" t="inlineStr">
        <is>
          <t>ORA-2026-006</t>
        </is>
      </c>
      <c r="B10" s="16" t="n">
        <v>46269</v>
      </c>
      <c r="C10" s="15" t="inlineStr">
        <is>
          <t>Pessoa Fictícia Zeta</t>
        </is>
      </c>
      <c r="D10" s="15" t="inlineStr">
        <is>
          <t>Cenário fictício: tranquilidade em uma conversa importante.</t>
        </is>
      </c>
      <c r="E10" s="15" t="inlineStr">
        <is>
          <t>Não</t>
        </is>
      </c>
      <c r="F10" s="15" t="inlineStr">
        <is>
          <t>Somente responsável</t>
        </is>
      </c>
      <c r="G10" s="15" t="inlineStr">
        <is>
          <t>Responsável Fictício B</t>
        </is>
      </c>
      <c r="H10" s="15" t="inlineStr">
        <is>
          <t>Cuidado Fraterno Fictício</t>
        </is>
      </c>
      <c r="I10" s="15" t="inlineStr">
        <is>
          <t>Em acompanhamento</t>
        </is>
      </c>
      <c r="J10" s="16" t="n">
        <v>46278</v>
      </c>
      <c r="K10" s="16" t="n"/>
      <c r="L10" s="26">
        <f>IF($A10="","",IFERROR(IF(OR($B10="",$I10=""),"",IF($I10='Premissas'!$C$14,IF($K10="","",MAX(0,$K10-$B10)),MAX(0,TODAY()-$B10))),""))</f>
        <v/>
      </c>
      <c r="M10" s="7">
        <f>IF($A10="","",IFERROR(IF(OR($B10="",$D10="",$E10="",$F10="",$G10="",$H10="",$I10=""),"Conferir",IF($E10&lt;&gt;'Premissas'!$A$11,"Conferir",IF(OR(AND($J10&lt;&gt;"",$J10&lt;$B10),AND($K10&lt;&gt;"",$K10&lt;$B10),AND($I10='Premissas'!$C$14,$K10=""),AND($I10&lt;&gt;'Premissas'!$C$14,$K10&lt;&gt;""),AND($I10&lt;&gt;'Premissas'!$C$14,$J10&lt;&gt;"",$J10&lt;TODAY()),AND($I10&lt;&gt;'Premissas'!$C$14,$J10="",TODAY()-$B10&gt;'Premissas'!$B$5)),"Conferir","Em ordem"))),"Conferir"))</f>
        <v/>
      </c>
    </row>
    <row r="11" ht="28" customHeight="1">
      <c r="A11" s="15" t="inlineStr">
        <is>
          <t>ORA-2026-007</t>
        </is>
      </c>
      <c r="B11" s="16" t="n">
        <v>46256</v>
      </c>
      <c r="C11" s="15" t="inlineStr">
        <is>
          <t>Pessoa Fictícia Eta</t>
        </is>
      </c>
      <c r="D11" s="15" t="inlineStr">
        <is>
          <t>Cenário fictício: perseverança em uma rotina de trabalho simulada.</t>
        </is>
      </c>
      <c r="E11" s="15" t="inlineStr">
        <is>
          <t>Sim</t>
        </is>
      </c>
      <c r="F11" s="15" t="inlineStr">
        <is>
          <t>Restrito à equipe</t>
        </is>
      </c>
      <c r="G11" s="15" t="inlineStr">
        <is>
          <t>Responsável Fictício C</t>
        </is>
      </c>
      <c r="H11" s="15" t="inlineStr">
        <is>
          <t>Pastoral Semeadura Fictícia</t>
        </is>
      </c>
      <c r="I11" s="15" t="inlineStr">
        <is>
          <t>Em oração</t>
        </is>
      </c>
      <c r="J11" s="16" t="n"/>
      <c r="K11" s="16" t="n"/>
      <c r="L11" s="25">
        <f>IF($A11="","",IFERROR(IF(OR($B11="",$I11=""),"",IF($I11='Premissas'!$C$14,IF($K11="","",MAX(0,$K11-$B11)),MAX(0,TODAY()-$B11))),""))</f>
        <v/>
      </c>
      <c r="M11" s="5">
        <f>IF($A11="","",IFERROR(IF(OR($B11="",$D11="",$E11="",$F11="",$G11="",$H11="",$I11=""),"Conferir",IF($E11&lt;&gt;'Premissas'!$A$11,"Conferir",IF(OR(AND($J11&lt;&gt;"",$J11&lt;$B11),AND($K11&lt;&gt;"",$K11&lt;$B11),AND($I11='Premissas'!$C$14,$K11=""),AND($I11&lt;&gt;'Premissas'!$C$14,$K11&lt;&gt;""),AND($I11&lt;&gt;'Premissas'!$C$14,$J11&lt;&gt;"",$J11&lt;TODAY()),AND($I11&lt;&gt;'Premissas'!$C$14,$J11="",TODAY()-$B11&gt;'Premissas'!$B$5)),"Conferir","Em ordem"))),"Conferir"))</f>
        <v/>
      </c>
    </row>
    <row r="12" ht="28" customHeight="1">
      <c r="A12" s="15" t="inlineStr">
        <is>
          <t>ORA-2026-008</t>
        </is>
      </c>
      <c r="B12" s="16" t="n">
        <v>46262</v>
      </c>
      <c r="C12" s="15" t="inlineStr">
        <is>
          <t>Pessoa Fictícia Teta</t>
        </is>
      </c>
      <c r="D12" s="15" t="inlineStr">
        <is>
          <t>Cenário fictício: gratidão por uma reconciliação em narrativa fictícia.</t>
        </is>
      </c>
      <c r="E12" s="15" t="inlineStr">
        <is>
          <t>Sim</t>
        </is>
      </c>
      <c r="F12" s="15" t="inlineStr">
        <is>
          <t>Restrito à equipe</t>
        </is>
      </c>
      <c r="G12" s="15" t="inlineStr">
        <is>
          <t>Responsável Fictício D</t>
        </is>
      </c>
      <c r="H12" s="15" t="inlineStr">
        <is>
          <t>Acolhimento Aurora Fictício</t>
        </is>
      </c>
      <c r="I12" s="15" t="inlineStr">
        <is>
          <t>Encerrado</t>
        </is>
      </c>
      <c r="J12" s="16" t="n"/>
      <c r="K12" s="16" t="n">
        <v>46273</v>
      </c>
      <c r="L12" s="26">
        <f>IF($A12="","",IFERROR(IF(OR($B12="",$I12=""),"",IF($I12='Premissas'!$C$14,IF($K12="","",MAX(0,$K12-$B12)),MAX(0,TODAY()-$B12))),""))</f>
        <v/>
      </c>
      <c r="M12" s="7">
        <f>IF($A12="","",IFERROR(IF(OR($B12="",$D12="",$E12="",$F12="",$G12="",$H12="",$I12=""),"Conferir",IF($E12&lt;&gt;'Premissas'!$A$11,"Conferir",IF(OR(AND($J12&lt;&gt;"",$J12&lt;$B12),AND($K12&lt;&gt;"",$K12&lt;$B12),AND($I12='Premissas'!$C$14,$K12=""),AND($I12&lt;&gt;'Premissas'!$C$14,$K12&lt;&gt;""),AND($I12&lt;&gt;'Premissas'!$C$14,$J12&lt;&gt;"",$J12&lt;TODAY()),AND($I12&lt;&gt;'Premissas'!$C$14,$J12="",TODAY()-$B12&gt;'Premissas'!$B$5)),"Conferir","Em ordem"))),"Conferir"))</f>
        <v/>
      </c>
    </row>
    <row r="13" ht="28" customHeight="1">
      <c r="A13" s="15" t="inlineStr">
        <is>
          <t>ORA-2026-009</t>
        </is>
      </c>
      <c r="B13" s="16" t="n">
        <v>46275</v>
      </c>
      <c r="C13" s="15" t="inlineStr">
        <is>
          <t>Pessoa Fictícia Iota</t>
        </is>
      </c>
      <c r="D13" s="15" t="inlineStr">
        <is>
          <t>Cenário fictício: discernimento para planejar uma nova atividade.</t>
        </is>
      </c>
      <c r="E13" s="15" t="inlineStr">
        <is>
          <t>Sim</t>
        </is>
      </c>
      <c r="F13" s="15" t="inlineStr">
        <is>
          <t>Somente responsável</t>
        </is>
      </c>
      <c r="G13" s="15" t="inlineStr">
        <is>
          <t>Responsável Fictício A</t>
        </is>
      </c>
      <c r="H13" s="15" t="inlineStr">
        <is>
          <t>Cuidado Fraterno Fictício</t>
        </is>
      </c>
      <c r="I13" s="15" t="inlineStr">
        <is>
          <t>Em oração</t>
        </is>
      </c>
      <c r="J13" s="16" t="n">
        <v>46282</v>
      </c>
      <c r="K13" s="16" t="n"/>
      <c r="L13" s="25">
        <f>IF($A13="","",IFERROR(IF(OR($B13="",$I13=""),"",IF($I13='Premissas'!$C$14,IF($K13="","",MAX(0,$K13-$B13)),MAX(0,TODAY()-$B13))),""))</f>
        <v/>
      </c>
      <c r="M13" s="5">
        <f>IF($A13="","",IFERROR(IF(OR($B13="",$D13="",$E13="",$F13="",$G13="",$H13="",$I13=""),"Conferir",IF($E13&lt;&gt;'Premissas'!$A$11,"Conferir",IF(OR(AND($J13&lt;&gt;"",$J13&lt;$B13),AND($K13&lt;&gt;"",$K13&lt;$B13),AND($I13='Premissas'!$C$14,$K13=""),AND($I13&lt;&gt;'Premissas'!$C$14,$K13&lt;&gt;""),AND($I13&lt;&gt;'Premissas'!$C$14,$J13&lt;&gt;"",$J13&lt;TODAY()),AND($I13&lt;&gt;'Premissas'!$C$14,$J13="",TODAY()-$B13&gt;'Premissas'!$B$5)),"Conferir","Em ordem"))),"Conferir"))</f>
        <v/>
      </c>
    </row>
    <row r="14" ht="28" customHeight="1">
      <c r="A14" s="15" t="inlineStr">
        <is>
          <t>ORA-2026-010</t>
        </is>
      </c>
      <c r="B14" s="16" t="n">
        <v>46270</v>
      </c>
      <c r="C14" s="15" t="inlineStr">
        <is>
          <t>Pessoa Fictícia Capa</t>
        </is>
      </c>
      <c r="D14" s="15" t="inlineStr">
        <is>
          <t>Cenário fictício: esperança durante uma fase de espera simulada.</t>
        </is>
      </c>
      <c r="E14" s="15" t="inlineStr">
        <is>
          <t>Sim</t>
        </is>
      </c>
      <c r="F14" s="15" t="inlineStr">
        <is>
          <t>Restrito à equipe</t>
        </is>
      </c>
      <c r="G14" s="15" t="inlineStr">
        <is>
          <t>Responsável Fictício B</t>
        </is>
      </c>
      <c r="H14" s="15" t="inlineStr">
        <is>
          <t>Intercessão Esperança Fictícia</t>
        </is>
      </c>
      <c r="I14" s="15" t="inlineStr">
        <is>
          <t>Em acompanhamento</t>
        </is>
      </c>
      <c r="J14" s="16" t="n">
        <v>46280</v>
      </c>
      <c r="K14" s="16" t="n"/>
      <c r="L14" s="26">
        <f>IF($A14="","",IFERROR(IF(OR($B14="",$I14=""),"",IF($I14='Premissas'!$C$14,IF($K14="","",MAX(0,$K14-$B14)),MAX(0,TODAY()-$B14))),""))</f>
        <v/>
      </c>
      <c r="M14" s="7">
        <f>IF($A14="","",IFERROR(IF(OR($B14="",$D14="",$E14="",$F14="",$G14="",$H14="",$I14=""),"Conferir",IF($E14&lt;&gt;'Premissas'!$A$11,"Conferir",IF(OR(AND($J14&lt;&gt;"",$J14&lt;$B14),AND($K14&lt;&gt;"",$K14&lt;$B14),AND($I14='Premissas'!$C$14,$K14=""),AND($I14&lt;&gt;'Premissas'!$C$14,$K14&lt;&gt;""),AND($I14&lt;&gt;'Premissas'!$C$14,$J14&lt;&gt;"",$J14&lt;TODAY()),AND($I14&lt;&gt;'Premissas'!$C$14,$J14="",TODAY()-$B14&gt;'Premissas'!$B$5)),"Conferir","Em ordem"))),"Conferir"))</f>
        <v/>
      </c>
    </row>
    <row r="15" ht="28" customHeight="1">
      <c r="A15" s="15" t="n"/>
      <c r="B15" s="16" t="n"/>
      <c r="C15" s="15" t="n"/>
      <c r="D15" s="15" t="n"/>
      <c r="E15" s="15" t="n"/>
      <c r="F15" s="15" t="n"/>
      <c r="G15" s="15" t="n"/>
      <c r="H15" s="15" t="n"/>
      <c r="I15" s="15" t="n"/>
      <c r="J15" s="16" t="n"/>
      <c r="K15" s="16" t="n"/>
      <c r="L15" s="25">
        <f>IF($A15="","",IFERROR(IF(OR($B15="",$I15=""),"",IF($I15='Premissas'!$C$14,IF($K15="","",MAX(0,$K15-$B15)),MAX(0,TODAY()-$B15))),""))</f>
        <v/>
      </c>
      <c r="M15" s="5">
        <f>IF($A15="","",IFERROR(IF(OR($B15="",$D15="",$E15="",$F15="",$G15="",$H15="",$I15=""),"Conferir",IF($E15&lt;&gt;'Premissas'!$A$11,"Conferir",IF(OR(AND($J15&lt;&gt;"",$J15&lt;$B15),AND($K15&lt;&gt;"",$K15&lt;$B15),AND($I15='Premissas'!$C$14,$K15=""),AND($I15&lt;&gt;'Premissas'!$C$14,$K15&lt;&gt;""),AND($I15&lt;&gt;'Premissas'!$C$14,$J15&lt;&gt;"",$J15&lt;TODAY()),AND($I15&lt;&gt;'Premissas'!$C$14,$J15="",TODAY()-$B15&gt;'Premissas'!$B$5)),"Conferir","Em ordem"))),"Conferir"))</f>
        <v/>
      </c>
    </row>
    <row r="16" ht="28" customHeight="1">
      <c r="A16" s="15" t="n"/>
      <c r="B16" s="16" t="n"/>
      <c r="C16" s="15" t="n"/>
      <c r="D16" s="15" t="n"/>
      <c r="E16" s="15" t="n"/>
      <c r="F16" s="15" t="n"/>
      <c r="G16" s="15" t="n"/>
      <c r="H16" s="15" t="n"/>
      <c r="I16" s="15" t="n"/>
      <c r="J16" s="16" t="n"/>
      <c r="K16" s="16" t="n"/>
      <c r="L16" s="26">
        <f>IF($A16="","",IFERROR(IF(OR($B16="",$I16=""),"",IF($I16='Premissas'!$C$14,IF($K16="","",MAX(0,$K16-$B16)),MAX(0,TODAY()-$B16))),""))</f>
        <v/>
      </c>
      <c r="M16" s="7">
        <f>IF($A16="","",IFERROR(IF(OR($B16="",$D16="",$E16="",$F16="",$G16="",$H16="",$I16=""),"Conferir",IF($E16&lt;&gt;'Premissas'!$A$11,"Conferir",IF(OR(AND($J16&lt;&gt;"",$J16&lt;$B16),AND($K16&lt;&gt;"",$K16&lt;$B16),AND($I16='Premissas'!$C$14,$K16=""),AND($I16&lt;&gt;'Premissas'!$C$14,$K16&lt;&gt;""),AND($I16&lt;&gt;'Premissas'!$C$14,$J16&lt;&gt;"",$J16&lt;TODAY()),AND($I16&lt;&gt;'Premissas'!$C$14,$J16="",TODAY()-$B16&gt;'Premissas'!$B$5)),"Conferir","Em ordem"))),"Conferir"))</f>
        <v/>
      </c>
    </row>
    <row r="17" ht="28" customHeight="1">
      <c r="A17" s="15" t="n"/>
      <c r="B17" s="16" t="n"/>
      <c r="C17" s="15" t="n"/>
      <c r="D17" s="15" t="n"/>
      <c r="E17" s="15" t="n"/>
      <c r="F17" s="15" t="n"/>
      <c r="G17" s="15" t="n"/>
      <c r="H17" s="15" t="n"/>
      <c r="I17" s="15" t="n"/>
      <c r="J17" s="16" t="n"/>
      <c r="K17" s="16" t="n"/>
      <c r="L17" s="25">
        <f>IF($A17="","",IFERROR(IF(OR($B17="",$I17=""),"",IF($I17='Premissas'!$C$14,IF($K17="","",MAX(0,$K17-$B17)),MAX(0,TODAY()-$B17))),""))</f>
        <v/>
      </c>
      <c r="M17" s="5">
        <f>IF($A17="","",IFERROR(IF(OR($B17="",$D17="",$E17="",$F17="",$G17="",$H17="",$I17=""),"Conferir",IF($E17&lt;&gt;'Premissas'!$A$11,"Conferir",IF(OR(AND($J17&lt;&gt;"",$J17&lt;$B17),AND($K17&lt;&gt;"",$K17&lt;$B17),AND($I17='Premissas'!$C$14,$K17=""),AND($I17&lt;&gt;'Premissas'!$C$14,$K17&lt;&gt;""),AND($I17&lt;&gt;'Premissas'!$C$14,$J17&lt;&gt;"",$J17&lt;TODAY()),AND($I17&lt;&gt;'Premissas'!$C$14,$J17="",TODAY()-$B17&gt;'Premissas'!$B$5)),"Conferir","Em ordem"))),"Conferir"))</f>
        <v/>
      </c>
    </row>
    <row r="18" ht="28" customHeight="1">
      <c r="A18" s="15" t="n"/>
      <c r="B18" s="16" t="n"/>
      <c r="C18" s="15" t="n"/>
      <c r="D18" s="15" t="n"/>
      <c r="E18" s="15" t="n"/>
      <c r="F18" s="15" t="n"/>
      <c r="G18" s="15" t="n"/>
      <c r="H18" s="15" t="n"/>
      <c r="I18" s="15" t="n"/>
      <c r="J18" s="16" t="n"/>
      <c r="K18" s="16" t="n"/>
      <c r="L18" s="26">
        <f>IF($A18="","",IFERROR(IF(OR($B18="",$I18=""),"",IF($I18='Premissas'!$C$14,IF($K18="","",MAX(0,$K18-$B18)),MAX(0,TODAY()-$B18))),""))</f>
        <v/>
      </c>
      <c r="M18" s="7">
        <f>IF($A18="","",IFERROR(IF(OR($B18="",$D18="",$E18="",$F18="",$G18="",$H18="",$I18=""),"Conferir",IF($E18&lt;&gt;'Premissas'!$A$11,"Conferir",IF(OR(AND($J18&lt;&gt;"",$J18&lt;$B18),AND($K18&lt;&gt;"",$K18&lt;$B18),AND($I18='Premissas'!$C$14,$K18=""),AND($I18&lt;&gt;'Premissas'!$C$14,$K18&lt;&gt;""),AND($I18&lt;&gt;'Premissas'!$C$14,$J18&lt;&gt;"",$J18&lt;TODAY()),AND($I18&lt;&gt;'Premissas'!$C$14,$J18="",TODAY()-$B18&gt;'Premissas'!$B$5)),"Conferir","Em ordem"))),"Conferir"))</f>
        <v/>
      </c>
    </row>
    <row r="19" ht="28" customHeight="1">
      <c r="A19" s="15" t="n"/>
      <c r="B19" s="16" t="n"/>
      <c r="C19" s="15" t="n"/>
      <c r="D19" s="15" t="n"/>
      <c r="E19" s="15" t="n"/>
      <c r="F19" s="15" t="n"/>
      <c r="G19" s="15" t="n"/>
      <c r="H19" s="15" t="n"/>
      <c r="I19" s="15" t="n"/>
      <c r="J19" s="16" t="n"/>
      <c r="K19" s="16" t="n"/>
      <c r="L19" s="25">
        <f>IF($A19="","",IFERROR(IF(OR($B19="",$I19=""),"",IF($I19='Premissas'!$C$14,IF($K19="","",MAX(0,$K19-$B19)),MAX(0,TODAY()-$B19))),""))</f>
        <v/>
      </c>
      <c r="M19" s="5">
        <f>IF($A19="","",IFERROR(IF(OR($B19="",$D19="",$E19="",$F19="",$G19="",$H19="",$I19=""),"Conferir",IF($E19&lt;&gt;'Premissas'!$A$11,"Conferir",IF(OR(AND($J19&lt;&gt;"",$J19&lt;$B19),AND($K19&lt;&gt;"",$K19&lt;$B19),AND($I19='Premissas'!$C$14,$K19=""),AND($I19&lt;&gt;'Premissas'!$C$14,$K19&lt;&gt;""),AND($I19&lt;&gt;'Premissas'!$C$14,$J19&lt;&gt;"",$J19&lt;TODAY()),AND($I19&lt;&gt;'Premissas'!$C$14,$J19="",TODAY()-$B19&gt;'Premissas'!$B$5)),"Conferir","Em ordem"))),"Conferir"))</f>
        <v/>
      </c>
    </row>
    <row r="20" ht="28" customHeight="1">
      <c r="A20" s="15" t="n"/>
      <c r="B20" s="16" t="n"/>
      <c r="C20" s="15" t="n"/>
      <c r="D20" s="15" t="n"/>
      <c r="E20" s="15" t="n"/>
      <c r="F20" s="15" t="n"/>
      <c r="G20" s="15" t="n"/>
      <c r="H20" s="15" t="n"/>
      <c r="I20" s="15" t="n"/>
      <c r="J20" s="16" t="n"/>
      <c r="K20" s="16" t="n"/>
      <c r="L20" s="26">
        <f>IF($A20="","",IFERROR(IF(OR($B20="",$I20=""),"",IF($I20='Premissas'!$C$14,IF($K20="","",MAX(0,$K20-$B20)),MAX(0,TODAY()-$B20))),""))</f>
        <v/>
      </c>
      <c r="M20" s="7">
        <f>IF($A20="","",IFERROR(IF(OR($B20="",$D20="",$E20="",$F20="",$G20="",$H20="",$I20=""),"Conferir",IF($E20&lt;&gt;'Premissas'!$A$11,"Conferir",IF(OR(AND($J20&lt;&gt;"",$J20&lt;$B20),AND($K20&lt;&gt;"",$K20&lt;$B20),AND($I20='Premissas'!$C$14,$K20=""),AND($I20&lt;&gt;'Premissas'!$C$14,$K20&lt;&gt;""),AND($I20&lt;&gt;'Premissas'!$C$14,$J20&lt;&gt;"",$J20&lt;TODAY()),AND($I20&lt;&gt;'Premissas'!$C$14,$J20="",TODAY()-$B20&gt;'Premissas'!$B$5)),"Conferir","Em ordem"))),"Conferir"))</f>
        <v/>
      </c>
    </row>
    <row r="21" ht="28" customHeight="1">
      <c r="A21" s="15" t="n"/>
      <c r="B21" s="16" t="n"/>
      <c r="C21" s="15" t="n"/>
      <c r="D21" s="15" t="n"/>
      <c r="E21" s="15" t="n"/>
      <c r="F21" s="15" t="n"/>
      <c r="G21" s="15" t="n"/>
      <c r="H21" s="15" t="n"/>
      <c r="I21" s="15" t="n"/>
      <c r="J21" s="16" t="n"/>
      <c r="K21" s="16" t="n"/>
      <c r="L21" s="25">
        <f>IF($A21="","",IFERROR(IF(OR($B21="",$I21=""),"",IF($I21='Premissas'!$C$14,IF($K21="","",MAX(0,$K21-$B21)),MAX(0,TODAY()-$B21))),""))</f>
        <v/>
      </c>
      <c r="M21" s="5">
        <f>IF($A21="","",IFERROR(IF(OR($B21="",$D21="",$E21="",$F21="",$G21="",$H21="",$I21=""),"Conferir",IF($E21&lt;&gt;'Premissas'!$A$11,"Conferir",IF(OR(AND($J21&lt;&gt;"",$J21&lt;$B21),AND($K21&lt;&gt;"",$K21&lt;$B21),AND($I21='Premissas'!$C$14,$K21=""),AND($I21&lt;&gt;'Premissas'!$C$14,$K21&lt;&gt;""),AND($I21&lt;&gt;'Premissas'!$C$14,$J21&lt;&gt;"",$J21&lt;TODAY()),AND($I21&lt;&gt;'Premissas'!$C$14,$J21="",TODAY()-$B21&gt;'Premissas'!$B$5)),"Conferir","Em ordem"))),"Conferir"))</f>
        <v/>
      </c>
    </row>
    <row r="22" ht="28" customHeight="1">
      <c r="A22" s="15" t="n"/>
      <c r="B22" s="16" t="n"/>
      <c r="C22" s="15" t="n"/>
      <c r="D22" s="15" t="n"/>
      <c r="E22" s="15" t="n"/>
      <c r="F22" s="15" t="n"/>
      <c r="G22" s="15" t="n"/>
      <c r="H22" s="15" t="n"/>
      <c r="I22" s="15" t="n"/>
      <c r="J22" s="16" t="n"/>
      <c r="K22" s="16" t="n"/>
      <c r="L22" s="26">
        <f>IF($A22="","",IFERROR(IF(OR($B22="",$I22=""),"",IF($I22='Premissas'!$C$14,IF($K22="","",MAX(0,$K22-$B22)),MAX(0,TODAY()-$B22))),""))</f>
        <v/>
      </c>
      <c r="M22" s="7">
        <f>IF($A22="","",IFERROR(IF(OR($B22="",$D22="",$E22="",$F22="",$G22="",$H22="",$I22=""),"Conferir",IF($E22&lt;&gt;'Premissas'!$A$11,"Conferir",IF(OR(AND($J22&lt;&gt;"",$J22&lt;$B22),AND($K22&lt;&gt;"",$K22&lt;$B22),AND($I22='Premissas'!$C$14,$K22=""),AND($I22&lt;&gt;'Premissas'!$C$14,$K22&lt;&gt;""),AND($I22&lt;&gt;'Premissas'!$C$14,$J22&lt;&gt;"",$J22&lt;TODAY()),AND($I22&lt;&gt;'Premissas'!$C$14,$J22="",TODAY()-$B22&gt;'Premissas'!$B$5)),"Conferir","Em ordem"))),"Conferir"))</f>
        <v/>
      </c>
    </row>
    <row r="23" ht="28" customHeight="1">
      <c r="A23" s="15" t="n"/>
      <c r="B23" s="16" t="n"/>
      <c r="C23" s="15" t="n"/>
      <c r="D23" s="15" t="n"/>
      <c r="E23" s="15" t="n"/>
      <c r="F23" s="15" t="n"/>
      <c r="G23" s="15" t="n"/>
      <c r="H23" s="15" t="n"/>
      <c r="I23" s="15" t="n"/>
      <c r="J23" s="16" t="n"/>
      <c r="K23" s="16" t="n"/>
      <c r="L23" s="25">
        <f>IF($A23="","",IFERROR(IF(OR($B23="",$I23=""),"",IF($I23='Premissas'!$C$14,IF($K23="","",MAX(0,$K23-$B23)),MAX(0,TODAY()-$B23))),""))</f>
        <v/>
      </c>
      <c r="M23" s="5">
        <f>IF($A23="","",IFERROR(IF(OR($B23="",$D23="",$E23="",$F23="",$G23="",$H23="",$I23=""),"Conferir",IF($E23&lt;&gt;'Premissas'!$A$11,"Conferir",IF(OR(AND($J23&lt;&gt;"",$J23&lt;$B23),AND($K23&lt;&gt;"",$K23&lt;$B23),AND($I23='Premissas'!$C$14,$K23=""),AND($I23&lt;&gt;'Premissas'!$C$14,$K23&lt;&gt;""),AND($I23&lt;&gt;'Premissas'!$C$14,$J23&lt;&gt;"",$J23&lt;TODAY()),AND($I23&lt;&gt;'Premissas'!$C$14,$J23="",TODAY()-$B23&gt;'Premissas'!$B$5)),"Conferir","Em ordem"))),"Conferir"))</f>
        <v/>
      </c>
    </row>
    <row r="24" ht="28" customHeight="1">
      <c r="A24" s="15" t="n"/>
      <c r="B24" s="16" t="n"/>
      <c r="C24" s="15" t="n"/>
      <c r="D24" s="15" t="n"/>
      <c r="E24" s="15" t="n"/>
      <c r="F24" s="15" t="n"/>
      <c r="G24" s="15" t="n"/>
      <c r="H24" s="15" t="n"/>
      <c r="I24" s="15" t="n"/>
      <c r="J24" s="16" t="n"/>
      <c r="K24" s="16" t="n"/>
      <c r="L24" s="26">
        <f>IF($A24="","",IFERROR(IF(OR($B24="",$I24=""),"",IF($I24='Premissas'!$C$14,IF($K24="","",MAX(0,$K24-$B24)),MAX(0,TODAY()-$B24))),""))</f>
        <v/>
      </c>
      <c r="M24" s="7">
        <f>IF($A24="","",IFERROR(IF(OR($B24="",$D24="",$E24="",$F24="",$G24="",$H24="",$I24=""),"Conferir",IF($E24&lt;&gt;'Premissas'!$A$11,"Conferir",IF(OR(AND($J24&lt;&gt;"",$J24&lt;$B24),AND($K24&lt;&gt;"",$K24&lt;$B24),AND($I24='Premissas'!$C$14,$K24=""),AND($I24&lt;&gt;'Premissas'!$C$14,$K24&lt;&gt;""),AND($I24&lt;&gt;'Premissas'!$C$14,$J24&lt;&gt;"",$J24&lt;TODAY()),AND($I24&lt;&gt;'Premissas'!$C$14,$J24="",TODAY()-$B24&gt;'Premissas'!$B$5)),"Conferir","Em ordem"))),"Conferir"))</f>
        <v/>
      </c>
    </row>
    <row r="25" ht="28" customHeight="1">
      <c r="A25" s="15" t="n"/>
      <c r="B25" s="16" t="n"/>
      <c r="C25" s="15" t="n"/>
      <c r="D25" s="15" t="n"/>
      <c r="E25" s="15" t="n"/>
      <c r="F25" s="15" t="n"/>
      <c r="G25" s="15" t="n"/>
      <c r="H25" s="15" t="n"/>
      <c r="I25" s="15" t="n"/>
      <c r="J25" s="16" t="n"/>
      <c r="K25" s="16" t="n"/>
      <c r="L25" s="25">
        <f>IF($A25="","",IFERROR(IF(OR($B25="",$I25=""),"",IF($I25='Premissas'!$C$14,IF($K25="","",MAX(0,$K25-$B25)),MAX(0,TODAY()-$B25))),""))</f>
        <v/>
      </c>
      <c r="M25" s="5">
        <f>IF($A25="","",IFERROR(IF(OR($B25="",$D25="",$E25="",$F25="",$G25="",$H25="",$I25=""),"Conferir",IF($E25&lt;&gt;'Premissas'!$A$11,"Conferir",IF(OR(AND($J25&lt;&gt;"",$J25&lt;$B25),AND($K25&lt;&gt;"",$K25&lt;$B25),AND($I25='Premissas'!$C$14,$K25=""),AND($I25&lt;&gt;'Premissas'!$C$14,$K25&lt;&gt;""),AND($I25&lt;&gt;'Premissas'!$C$14,$J25&lt;&gt;"",$J25&lt;TODAY()),AND($I25&lt;&gt;'Premissas'!$C$14,$J25="",TODAY()-$B25&gt;'Premissas'!$B$5)),"Conferir","Em ordem"))),"Conferir"))</f>
        <v/>
      </c>
    </row>
    <row r="26" ht="28" customHeight="1">
      <c r="A26" s="15" t="n"/>
      <c r="B26" s="16" t="n"/>
      <c r="C26" s="15" t="n"/>
      <c r="D26" s="15" t="n"/>
      <c r="E26" s="15" t="n"/>
      <c r="F26" s="15" t="n"/>
      <c r="G26" s="15" t="n"/>
      <c r="H26" s="15" t="n"/>
      <c r="I26" s="15" t="n"/>
      <c r="J26" s="16" t="n"/>
      <c r="K26" s="16" t="n"/>
      <c r="L26" s="26">
        <f>IF($A26="","",IFERROR(IF(OR($B26="",$I26=""),"",IF($I26='Premissas'!$C$14,IF($K26="","",MAX(0,$K26-$B26)),MAX(0,TODAY()-$B26))),""))</f>
        <v/>
      </c>
      <c r="M26" s="7">
        <f>IF($A26="","",IFERROR(IF(OR($B26="",$D26="",$E26="",$F26="",$G26="",$H26="",$I26=""),"Conferir",IF($E26&lt;&gt;'Premissas'!$A$11,"Conferir",IF(OR(AND($J26&lt;&gt;"",$J26&lt;$B26),AND($K26&lt;&gt;"",$K26&lt;$B26),AND($I26='Premissas'!$C$14,$K26=""),AND($I26&lt;&gt;'Premissas'!$C$14,$K26&lt;&gt;""),AND($I26&lt;&gt;'Premissas'!$C$14,$J26&lt;&gt;"",$J26&lt;TODAY()),AND($I26&lt;&gt;'Premissas'!$C$14,$J26="",TODAY()-$B26&gt;'Premissas'!$B$5)),"Conferir","Em ordem"))),"Conferir"))</f>
        <v/>
      </c>
    </row>
    <row r="27" ht="28" customHeight="1">
      <c r="A27" s="15" t="n"/>
      <c r="B27" s="16" t="n"/>
      <c r="C27" s="15" t="n"/>
      <c r="D27" s="15" t="n"/>
      <c r="E27" s="15" t="n"/>
      <c r="F27" s="15" t="n"/>
      <c r="G27" s="15" t="n"/>
      <c r="H27" s="15" t="n"/>
      <c r="I27" s="15" t="n"/>
      <c r="J27" s="16" t="n"/>
      <c r="K27" s="16" t="n"/>
      <c r="L27" s="25">
        <f>IF($A27="","",IFERROR(IF(OR($B27="",$I27=""),"",IF($I27='Premissas'!$C$14,IF($K27="","",MAX(0,$K27-$B27)),MAX(0,TODAY()-$B27))),""))</f>
        <v/>
      </c>
      <c r="M27" s="5">
        <f>IF($A27="","",IFERROR(IF(OR($B27="",$D27="",$E27="",$F27="",$G27="",$H27="",$I27=""),"Conferir",IF($E27&lt;&gt;'Premissas'!$A$11,"Conferir",IF(OR(AND($J27&lt;&gt;"",$J27&lt;$B27),AND($K27&lt;&gt;"",$K27&lt;$B27),AND($I27='Premissas'!$C$14,$K27=""),AND($I27&lt;&gt;'Premissas'!$C$14,$K27&lt;&gt;""),AND($I27&lt;&gt;'Premissas'!$C$14,$J27&lt;&gt;"",$J27&lt;TODAY()),AND($I27&lt;&gt;'Premissas'!$C$14,$J27="",TODAY()-$B27&gt;'Premissas'!$B$5)),"Conferir","Em ordem"))),"Conferir"))</f>
        <v/>
      </c>
    </row>
    <row r="28" ht="28" customHeight="1">
      <c r="A28" s="15" t="n"/>
      <c r="B28" s="16" t="n"/>
      <c r="C28" s="15" t="n"/>
      <c r="D28" s="15" t="n"/>
      <c r="E28" s="15" t="n"/>
      <c r="F28" s="15" t="n"/>
      <c r="G28" s="15" t="n"/>
      <c r="H28" s="15" t="n"/>
      <c r="I28" s="15" t="n"/>
      <c r="J28" s="16" t="n"/>
      <c r="K28" s="16" t="n"/>
      <c r="L28" s="26">
        <f>IF($A28="","",IFERROR(IF(OR($B28="",$I28=""),"",IF($I28='Premissas'!$C$14,IF($K28="","",MAX(0,$K28-$B28)),MAX(0,TODAY()-$B28))),""))</f>
        <v/>
      </c>
      <c r="M28" s="7">
        <f>IF($A28="","",IFERROR(IF(OR($B28="",$D28="",$E28="",$F28="",$G28="",$H28="",$I28=""),"Conferir",IF($E28&lt;&gt;'Premissas'!$A$11,"Conferir",IF(OR(AND($J28&lt;&gt;"",$J28&lt;$B28),AND($K28&lt;&gt;"",$K28&lt;$B28),AND($I28='Premissas'!$C$14,$K28=""),AND($I28&lt;&gt;'Premissas'!$C$14,$K28&lt;&gt;""),AND($I28&lt;&gt;'Premissas'!$C$14,$J28&lt;&gt;"",$J28&lt;TODAY()),AND($I28&lt;&gt;'Premissas'!$C$14,$J28="",TODAY()-$B28&gt;'Premissas'!$B$5)),"Conferir","Em ordem"))),"Conferir"))</f>
        <v/>
      </c>
    </row>
    <row r="29" ht="28" customHeight="1">
      <c r="A29" s="15" t="n"/>
      <c r="B29" s="16" t="n"/>
      <c r="C29" s="15" t="n"/>
      <c r="D29" s="15" t="n"/>
      <c r="E29" s="15" t="n"/>
      <c r="F29" s="15" t="n"/>
      <c r="G29" s="15" t="n"/>
      <c r="H29" s="15" t="n"/>
      <c r="I29" s="15" t="n"/>
      <c r="J29" s="16" t="n"/>
      <c r="K29" s="16" t="n"/>
      <c r="L29" s="25">
        <f>IF($A29="","",IFERROR(IF(OR($B29="",$I29=""),"",IF($I29='Premissas'!$C$14,IF($K29="","",MAX(0,$K29-$B29)),MAX(0,TODAY()-$B29))),""))</f>
        <v/>
      </c>
      <c r="M29" s="5">
        <f>IF($A29="","",IFERROR(IF(OR($B29="",$D29="",$E29="",$F29="",$G29="",$H29="",$I29=""),"Conferir",IF($E29&lt;&gt;'Premissas'!$A$11,"Conferir",IF(OR(AND($J29&lt;&gt;"",$J29&lt;$B29),AND($K29&lt;&gt;"",$K29&lt;$B29),AND($I29='Premissas'!$C$14,$K29=""),AND($I29&lt;&gt;'Premissas'!$C$14,$K29&lt;&gt;""),AND($I29&lt;&gt;'Premissas'!$C$14,$J29&lt;&gt;"",$J29&lt;TODAY()),AND($I29&lt;&gt;'Premissas'!$C$14,$J29="",TODAY()-$B29&gt;'Premissas'!$B$5)),"Conferir","Em ordem"))),"Conferir"))</f>
        <v/>
      </c>
    </row>
    <row r="30" ht="28" customHeight="1">
      <c r="A30" s="15" t="n"/>
      <c r="B30" s="16" t="n"/>
      <c r="C30" s="15" t="n"/>
      <c r="D30" s="15" t="n"/>
      <c r="E30" s="15" t="n"/>
      <c r="F30" s="15" t="n"/>
      <c r="G30" s="15" t="n"/>
      <c r="H30" s="15" t="n"/>
      <c r="I30" s="15" t="n"/>
      <c r="J30" s="16" t="n"/>
      <c r="K30" s="16" t="n"/>
      <c r="L30" s="26">
        <f>IF($A30="","",IFERROR(IF(OR($B30="",$I30=""),"",IF($I30='Premissas'!$C$14,IF($K30="","",MAX(0,$K30-$B30)),MAX(0,TODAY()-$B30))),""))</f>
        <v/>
      </c>
      <c r="M30" s="7">
        <f>IF($A30="","",IFERROR(IF(OR($B30="",$D30="",$E30="",$F30="",$G30="",$H30="",$I30=""),"Conferir",IF($E30&lt;&gt;'Premissas'!$A$11,"Conferir",IF(OR(AND($J30&lt;&gt;"",$J30&lt;$B30),AND($K30&lt;&gt;"",$K30&lt;$B30),AND($I30='Premissas'!$C$14,$K30=""),AND($I30&lt;&gt;'Premissas'!$C$14,$K30&lt;&gt;""),AND($I30&lt;&gt;'Premissas'!$C$14,$J30&lt;&gt;"",$J30&lt;TODAY()),AND($I30&lt;&gt;'Premissas'!$C$14,$J30="",TODAY()-$B30&gt;'Premissas'!$B$5)),"Conferir","Em ordem"))),"Conferir"))</f>
        <v/>
      </c>
    </row>
    <row r="31" ht="28" customHeight="1">
      <c r="A31" s="15" t="n"/>
      <c r="B31" s="16" t="n"/>
      <c r="C31" s="15" t="n"/>
      <c r="D31" s="15" t="n"/>
      <c r="E31" s="15" t="n"/>
      <c r="F31" s="15" t="n"/>
      <c r="G31" s="15" t="n"/>
      <c r="H31" s="15" t="n"/>
      <c r="I31" s="15" t="n"/>
      <c r="J31" s="16" t="n"/>
      <c r="K31" s="16" t="n"/>
      <c r="L31" s="25">
        <f>IF($A31="","",IFERROR(IF(OR($B31="",$I31=""),"",IF($I31='Premissas'!$C$14,IF($K31="","",MAX(0,$K31-$B31)),MAX(0,TODAY()-$B31))),""))</f>
        <v/>
      </c>
      <c r="M31" s="5">
        <f>IF($A31="","",IFERROR(IF(OR($B31="",$D31="",$E31="",$F31="",$G31="",$H31="",$I31=""),"Conferir",IF($E31&lt;&gt;'Premissas'!$A$11,"Conferir",IF(OR(AND($J31&lt;&gt;"",$J31&lt;$B31),AND($K31&lt;&gt;"",$K31&lt;$B31),AND($I31='Premissas'!$C$14,$K31=""),AND($I31&lt;&gt;'Premissas'!$C$14,$K31&lt;&gt;""),AND($I31&lt;&gt;'Premissas'!$C$14,$J31&lt;&gt;"",$J31&lt;TODAY()),AND($I31&lt;&gt;'Premissas'!$C$14,$J31="",TODAY()-$B31&gt;'Premissas'!$B$5)),"Conferir","Em ordem"))),"Conferir"))</f>
        <v/>
      </c>
    </row>
    <row r="32" ht="28" customHeight="1">
      <c r="A32" s="15" t="n"/>
      <c r="B32" s="16" t="n"/>
      <c r="C32" s="15" t="n"/>
      <c r="D32" s="15" t="n"/>
      <c r="E32" s="15" t="n"/>
      <c r="F32" s="15" t="n"/>
      <c r="G32" s="15" t="n"/>
      <c r="H32" s="15" t="n"/>
      <c r="I32" s="15" t="n"/>
      <c r="J32" s="16" t="n"/>
      <c r="K32" s="16" t="n"/>
      <c r="L32" s="26">
        <f>IF($A32="","",IFERROR(IF(OR($B32="",$I32=""),"",IF($I32='Premissas'!$C$14,IF($K32="","",MAX(0,$K32-$B32)),MAX(0,TODAY()-$B32))),""))</f>
        <v/>
      </c>
      <c r="M32" s="7">
        <f>IF($A32="","",IFERROR(IF(OR($B32="",$D32="",$E32="",$F32="",$G32="",$H32="",$I32=""),"Conferir",IF($E32&lt;&gt;'Premissas'!$A$11,"Conferir",IF(OR(AND($J32&lt;&gt;"",$J32&lt;$B32),AND($K32&lt;&gt;"",$K32&lt;$B32),AND($I32='Premissas'!$C$14,$K32=""),AND($I32&lt;&gt;'Premissas'!$C$14,$K32&lt;&gt;""),AND($I32&lt;&gt;'Premissas'!$C$14,$J32&lt;&gt;"",$J32&lt;TODAY()),AND($I32&lt;&gt;'Premissas'!$C$14,$J32="",TODAY()-$B32&gt;'Premissas'!$B$5)),"Conferir","Em ordem"))),"Conferir"))</f>
        <v/>
      </c>
    </row>
    <row r="33" ht="28" customHeight="1">
      <c r="A33" s="15" t="n"/>
      <c r="B33" s="16" t="n"/>
      <c r="C33" s="15" t="n"/>
      <c r="D33" s="15" t="n"/>
      <c r="E33" s="15" t="n"/>
      <c r="F33" s="15" t="n"/>
      <c r="G33" s="15" t="n"/>
      <c r="H33" s="15" t="n"/>
      <c r="I33" s="15" t="n"/>
      <c r="J33" s="16" t="n"/>
      <c r="K33" s="16" t="n"/>
      <c r="L33" s="25">
        <f>IF($A33="","",IFERROR(IF(OR($B33="",$I33=""),"",IF($I33='Premissas'!$C$14,IF($K33="","",MAX(0,$K33-$B33)),MAX(0,TODAY()-$B33))),""))</f>
        <v/>
      </c>
      <c r="M33" s="5">
        <f>IF($A33="","",IFERROR(IF(OR($B33="",$D33="",$E33="",$F33="",$G33="",$H33="",$I33=""),"Conferir",IF($E33&lt;&gt;'Premissas'!$A$11,"Conferir",IF(OR(AND($J33&lt;&gt;"",$J33&lt;$B33),AND($K33&lt;&gt;"",$K33&lt;$B33),AND($I33='Premissas'!$C$14,$K33=""),AND($I33&lt;&gt;'Premissas'!$C$14,$K33&lt;&gt;""),AND($I33&lt;&gt;'Premissas'!$C$14,$J33&lt;&gt;"",$J33&lt;TODAY()),AND($I33&lt;&gt;'Premissas'!$C$14,$J33="",TODAY()-$B33&gt;'Premissas'!$B$5)),"Conferir","Em ordem"))),"Conferir"))</f>
        <v/>
      </c>
    </row>
    <row r="34" ht="28" customHeight="1">
      <c r="A34" s="15" t="n"/>
      <c r="B34" s="16" t="n"/>
      <c r="C34" s="15" t="n"/>
      <c r="D34" s="15" t="n"/>
      <c r="E34" s="15" t="n"/>
      <c r="F34" s="15" t="n"/>
      <c r="G34" s="15" t="n"/>
      <c r="H34" s="15" t="n"/>
      <c r="I34" s="15" t="n"/>
      <c r="J34" s="16" t="n"/>
      <c r="K34" s="16" t="n"/>
      <c r="L34" s="26">
        <f>IF($A34="","",IFERROR(IF(OR($B34="",$I34=""),"",IF($I34='Premissas'!$C$14,IF($K34="","",MAX(0,$K34-$B34)),MAX(0,TODAY()-$B34))),""))</f>
        <v/>
      </c>
      <c r="M34" s="7">
        <f>IF($A34="","",IFERROR(IF(OR($B34="",$D34="",$E34="",$F34="",$G34="",$H34="",$I34=""),"Conferir",IF($E34&lt;&gt;'Premissas'!$A$11,"Conferir",IF(OR(AND($J34&lt;&gt;"",$J34&lt;$B34),AND($K34&lt;&gt;"",$K34&lt;$B34),AND($I34='Premissas'!$C$14,$K34=""),AND($I34&lt;&gt;'Premissas'!$C$14,$K34&lt;&gt;""),AND($I34&lt;&gt;'Premissas'!$C$14,$J34&lt;&gt;"",$J34&lt;TODAY()),AND($I34&lt;&gt;'Premissas'!$C$14,$J34="",TODAY()-$B34&gt;'Premissas'!$B$5)),"Conferir","Em ordem"))),"Conferir"))</f>
        <v/>
      </c>
    </row>
    <row r="35" ht="28" customHeight="1">
      <c r="A35" s="15" t="n"/>
      <c r="B35" s="16" t="n"/>
      <c r="C35" s="15" t="n"/>
      <c r="D35" s="15" t="n"/>
      <c r="E35" s="15" t="n"/>
      <c r="F35" s="15" t="n"/>
      <c r="G35" s="15" t="n"/>
      <c r="H35" s="15" t="n"/>
      <c r="I35" s="15" t="n"/>
      <c r="J35" s="16" t="n"/>
      <c r="K35" s="16" t="n"/>
      <c r="L35" s="25">
        <f>IF($A35="","",IFERROR(IF(OR($B35="",$I35=""),"",IF($I35='Premissas'!$C$14,IF($K35="","",MAX(0,$K35-$B35)),MAX(0,TODAY()-$B35))),""))</f>
        <v/>
      </c>
      <c r="M35" s="5">
        <f>IF($A35="","",IFERROR(IF(OR($B35="",$D35="",$E35="",$F35="",$G35="",$H35="",$I35=""),"Conferir",IF($E35&lt;&gt;'Premissas'!$A$11,"Conferir",IF(OR(AND($J35&lt;&gt;"",$J35&lt;$B35),AND($K35&lt;&gt;"",$K35&lt;$B35),AND($I35='Premissas'!$C$14,$K35=""),AND($I35&lt;&gt;'Premissas'!$C$14,$K35&lt;&gt;""),AND($I35&lt;&gt;'Premissas'!$C$14,$J35&lt;&gt;"",$J35&lt;TODAY()),AND($I35&lt;&gt;'Premissas'!$C$14,$J35="",TODAY()-$B35&gt;'Premissas'!$B$5)),"Conferir","Em ordem"))),"Conferir"))</f>
        <v/>
      </c>
    </row>
    <row r="36" ht="28" customHeight="1">
      <c r="A36" s="15" t="n"/>
      <c r="B36" s="16" t="n"/>
      <c r="C36" s="15" t="n"/>
      <c r="D36" s="15" t="n"/>
      <c r="E36" s="15" t="n"/>
      <c r="F36" s="15" t="n"/>
      <c r="G36" s="15" t="n"/>
      <c r="H36" s="15" t="n"/>
      <c r="I36" s="15" t="n"/>
      <c r="J36" s="16" t="n"/>
      <c r="K36" s="16" t="n"/>
      <c r="L36" s="26">
        <f>IF($A36="","",IFERROR(IF(OR($B36="",$I36=""),"",IF($I36='Premissas'!$C$14,IF($K36="","",MAX(0,$K36-$B36)),MAX(0,TODAY()-$B36))),""))</f>
        <v/>
      </c>
      <c r="M36" s="7">
        <f>IF($A36="","",IFERROR(IF(OR($B36="",$D36="",$E36="",$F36="",$G36="",$H36="",$I36=""),"Conferir",IF($E36&lt;&gt;'Premissas'!$A$11,"Conferir",IF(OR(AND($J36&lt;&gt;"",$J36&lt;$B36),AND($K36&lt;&gt;"",$K36&lt;$B36),AND($I36='Premissas'!$C$14,$K36=""),AND($I36&lt;&gt;'Premissas'!$C$14,$K36&lt;&gt;""),AND($I36&lt;&gt;'Premissas'!$C$14,$J36&lt;&gt;"",$J36&lt;TODAY()),AND($I36&lt;&gt;'Premissas'!$C$14,$J36="",TODAY()-$B36&gt;'Premissas'!$B$5)),"Conferir","Em ordem"))),"Conferir"))</f>
        <v/>
      </c>
    </row>
    <row r="37" ht="28" customHeight="1">
      <c r="A37" s="15" t="n"/>
      <c r="B37" s="16" t="n"/>
      <c r="C37" s="15" t="n"/>
      <c r="D37" s="15" t="n"/>
      <c r="E37" s="15" t="n"/>
      <c r="F37" s="15" t="n"/>
      <c r="G37" s="15" t="n"/>
      <c r="H37" s="15" t="n"/>
      <c r="I37" s="15" t="n"/>
      <c r="J37" s="16" t="n"/>
      <c r="K37" s="16" t="n"/>
      <c r="L37" s="25">
        <f>IF($A37="","",IFERROR(IF(OR($B37="",$I37=""),"",IF($I37='Premissas'!$C$14,IF($K37="","",MAX(0,$K37-$B37)),MAX(0,TODAY()-$B37))),""))</f>
        <v/>
      </c>
      <c r="M37" s="5">
        <f>IF($A37="","",IFERROR(IF(OR($B37="",$D37="",$E37="",$F37="",$G37="",$H37="",$I37=""),"Conferir",IF($E37&lt;&gt;'Premissas'!$A$11,"Conferir",IF(OR(AND($J37&lt;&gt;"",$J37&lt;$B37),AND($K37&lt;&gt;"",$K37&lt;$B37),AND($I37='Premissas'!$C$14,$K37=""),AND($I37&lt;&gt;'Premissas'!$C$14,$K37&lt;&gt;""),AND($I37&lt;&gt;'Premissas'!$C$14,$J37&lt;&gt;"",$J37&lt;TODAY()),AND($I37&lt;&gt;'Premissas'!$C$14,$J37="",TODAY()-$B37&gt;'Premissas'!$B$5)),"Conferir","Em ordem"))),"Conferir"))</f>
        <v/>
      </c>
    </row>
    <row r="38" ht="28" customHeight="1">
      <c r="A38" s="15" t="n"/>
      <c r="B38" s="16" t="n"/>
      <c r="C38" s="15" t="n"/>
      <c r="D38" s="15" t="n"/>
      <c r="E38" s="15" t="n"/>
      <c r="F38" s="15" t="n"/>
      <c r="G38" s="15" t="n"/>
      <c r="H38" s="15" t="n"/>
      <c r="I38" s="15" t="n"/>
      <c r="J38" s="16" t="n"/>
      <c r="K38" s="16" t="n"/>
      <c r="L38" s="26">
        <f>IF($A38="","",IFERROR(IF(OR($B38="",$I38=""),"",IF($I38='Premissas'!$C$14,IF($K38="","",MAX(0,$K38-$B38)),MAX(0,TODAY()-$B38))),""))</f>
        <v/>
      </c>
      <c r="M38" s="7">
        <f>IF($A38="","",IFERROR(IF(OR($B38="",$D38="",$E38="",$F38="",$G38="",$H38="",$I38=""),"Conferir",IF($E38&lt;&gt;'Premissas'!$A$11,"Conferir",IF(OR(AND($J38&lt;&gt;"",$J38&lt;$B38),AND($K38&lt;&gt;"",$K38&lt;$B38),AND($I38='Premissas'!$C$14,$K38=""),AND($I38&lt;&gt;'Premissas'!$C$14,$K38&lt;&gt;""),AND($I38&lt;&gt;'Premissas'!$C$14,$J38&lt;&gt;"",$J38&lt;TODAY()),AND($I38&lt;&gt;'Premissas'!$C$14,$J38="",TODAY()-$B38&gt;'Premissas'!$B$5)),"Conferir","Em ordem"))),"Conferir"))</f>
        <v/>
      </c>
    </row>
    <row r="39" ht="28" customHeight="1">
      <c r="A39" s="15" t="n"/>
      <c r="B39" s="16" t="n"/>
      <c r="C39" s="15" t="n"/>
      <c r="D39" s="15" t="n"/>
      <c r="E39" s="15" t="n"/>
      <c r="F39" s="15" t="n"/>
      <c r="G39" s="15" t="n"/>
      <c r="H39" s="15" t="n"/>
      <c r="I39" s="15" t="n"/>
      <c r="J39" s="16" t="n"/>
      <c r="K39" s="16" t="n"/>
      <c r="L39" s="25">
        <f>IF($A39="","",IFERROR(IF(OR($B39="",$I39=""),"",IF($I39='Premissas'!$C$14,IF($K39="","",MAX(0,$K39-$B39)),MAX(0,TODAY()-$B39))),""))</f>
        <v/>
      </c>
      <c r="M39" s="5">
        <f>IF($A39="","",IFERROR(IF(OR($B39="",$D39="",$E39="",$F39="",$G39="",$H39="",$I39=""),"Conferir",IF($E39&lt;&gt;'Premissas'!$A$11,"Conferir",IF(OR(AND($J39&lt;&gt;"",$J39&lt;$B39),AND($K39&lt;&gt;"",$K39&lt;$B39),AND($I39='Premissas'!$C$14,$K39=""),AND($I39&lt;&gt;'Premissas'!$C$14,$K39&lt;&gt;""),AND($I39&lt;&gt;'Premissas'!$C$14,$J39&lt;&gt;"",$J39&lt;TODAY()),AND($I39&lt;&gt;'Premissas'!$C$14,$J39="",TODAY()-$B39&gt;'Premissas'!$B$5)),"Conferir","Em ordem"))),"Conferir"))</f>
        <v/>
      </c>
    </row>
    <row r="40" ht="28" customHeight="1">
      <c r="A40" s="15" t="n"/>
      <c r="B40" s="16" t="n"/>
      <c r="C40" s="15" t="n"/>
      <c r="D40" s="15" t="n"/>
      <c r="E40" s="15" t="n"/>
      <c r="F40" s="15" t="n"/>
      <c r="G40" s="15" t="n"/>
      <c r="H40" s="15" t="n"/>
      <c r="I40" s="15" t="n"/>
      <c r="J40" s="16" t="n"/>
      <c r="K40" s="16" t="n"/>
      <c r="L40" s="26">
        <f>IF($A40="","",IFERROR(IF(OR($B40="",$I40=""),"",IF($I40='Premissas'!$C$14,IF($K40="","",MAX(0,$K40-$B40)),MAX(0,TODAY()-$B40))),""))</f>
        <v/>
      </c>
      <c r="M40" s="7">
        <f>IF($A40="","",IFERROR(IF(OR($B40="",$D40="",$E40="",$F40="",$G40="",$H40="",$I40=""),"Conferir",IF($E40&lt;&gt;'Premissas'!$A$11,"Conferir",IF(OR(AND($J40&lt;&gt;"",$J40&lt;$B40),AND($K40&lt;&gt;"",$K40&lt;$B40),AND($I40='Premissas'!$C$14,$K40=""),AND($I40&lt;&gt;'Premissas'!$C$14,$K40&lt;&gt;""),AND($I40&lt;&gt;'Premissas'!$C$14,$J40&lt;&gt;"",$J40&lt;TODAY()),AND($I40&lt;&gt;'Premissas'!$C$14,$J40="",TODAY()-$B40&gt;'Premissas'!$B$5)),"Conferir","Em ordem"))),"Conferir"))</f>
        <v/>
      </c>
    </row>
    <row r="41" ht="28" customHeight="1">
      <c r="A41" s="15" t="n"/>
      <c r="B41" s="16" t="n"/>
      <c r="C41" s="15" t="n"/>
      <c r="D41" s="15" t="n"/>
      <c r="E41" s="15" t="n"/>
      <c r="F41" s="15" t="n"/>
      <c r="G41" s="15" t="n"/>
      <c r="H41" s="15" t="n"/>
      <c r="I41" s="15" t="n"/>
      <c r="J41" s="16" t="n"/>
      <c r="K41" s="16" t="n"/>
      <c r="L41" s="25">
        <f>IF($A41="","",IFERROR(IF(OR($B41="",$I41=""),"",IF($I41='Premissas'!$C$14,IF($K41="","",MAX(0,$K41-$B41)),MAX(0,TODAY()-$B41))),""))</f>
        <v/>
      </c>
      <c r="M41" s="5">
        <f>IF($A41="","",IFERROR(IF(OR($B41="",$D41="",$E41="",$F41="",$G41="",$H41="",$I41=""),"Conferir",IF($E41&lt;&gt;'Premissas'!$A$11,"Conferir",IF(OR(AND($J41&lt;&gt;"",$J41&lt;$B41),AND($K41&lt;&gt;"",$K41&lt;$B41),AND($I41='Premissas'!$C$14,$K41=""),AND($I41&lt;&gt;'Premissas'!$C$14,$K41&lt;&gt;""),AND($I41&lt;&gt;'Premissas'!$C$14,$J41&lt;&gt;"",$J41&lt;TODAY()),AND($I41&lt;&gt;'Premissas'!$C$14,$J41="",TODAY()-$B41&gt;'Premissas'!$B$5)),"Conferir","Em ordem"))),"Conferir"))</f>
        <v/>
      </c>
    </row>
    <row r="42" ht="28" customHeight="1">
      <c r="A42" s="15" t="n"/>
      <c r="B42" s="16" t="n"/>
      <c r="C42" s="15" t="n"/>
      <c r="D42" s="15" t="n"/>
      <c r="E42" s="15" t="n"/>
      <c r="F42" s="15" t="n"/>
      <c r="G42" s="15" t="n"/>
      <c r="H42" s="15" t="n"/>
      <c r="I42" s="15" t="n"/>
      <c r="J42" s="16" t="n"/>
      <c r="K42" s="16" t="n"/>
      <c r="L42" s="26">
        <f>IF($A42="","",IFERROR(IF(OR($B42="",$I42=""),"",IF($I42='Premissas'!$C$14,IF($K42="","",MAX(0,$K42-$B42)),MAX(0,TODAY()-$B42))),""))</f>
        <v/>
      </c>
      <c r="M42" s="7">
        <f>IF($A42="","",IFERROR(IF(OR($B42="",$D42="",$E42="",$F42="",$G42="",$H42="",$I42=""),"Conferir",IF($E42&lt;&gt;'Premissas'!$A$11,"Conferir",IF(OR(AND($J42&lt;&gt;"",$J42&lt;$B42),AND($K42&lt;&gt;"",$K42&lt;$B42),AND($I42='Premissas'!$C$14,$K42=""),AND($I42&lt;&gt;'Premissas'!$C$14,$K42&lt;&gt;""),AND($I42&lt;&gt;'Premissas'!$C$14,$J42&lt;&gt;"",$J42&lt;TODAY()),AND($I42&lt;&gt;'Premissas'!$C$14,$J42="",TODAY()-$B42&gt;'Premissas'!$B$5)),"Conferir","Em ordem"))),"Conferir"))</f>
        <v/>
      </c>
    </row>
    <row r="43" ht="28" customHeight="1">
      <c r="A43" s="15" t="n"/>
      <c r="B43" s="16" t="n"/>
      <c r="C43" s="15" t="n"/>
      <c r="D43" s="15" t="n"/>
      <c r="E43" s="15" t="n"/>
      <c r="F43" s="15" t="n"/>
      <c r="G43" s="15" t="n"/>
      <c r="H43" s="15" t="n"/>
      <c r="I43" s="15" t="n"/>
      <c r="J43" s="16" t="n"/>
      <c r="K43" s="16" t="n"/>
      <c r="L43" s="25">
        <f>IF($A43="","",IFERROR(IF(OR($B43="",$I43=""),"",IF($I43='Premissas'!$C$14,IF($K43="","",MAX(0,$K43-$B43)),MAX(0,TODAY()-$B43))),""))</f>
        <v/>
      </c>
      <c r="M43" s="5">
        <f>IF($A43="","",IFERROR(IF(OR($B43="",$D43="",$E43="",$F43="",$G43="",$H43="",$I43=""),"Conferir",IF($E43&lt;&gt;'Premissas'!$A$11,"Conferir",IF(OR(AND($J43&lt;&gt;"",$J43&lt;$B43),AND($K43&lt;&gt;"",$K43&lt;$B43),AND($I43='Premissas'!$C$14,$K43=""),AND($I43&lt;&gt;'Premissas'!$C$14,$K43&lt;&gt;""),AND($I43&lt;&gt;'Premissas'!$C$14,$J43&lt;&gt;"",$J43&lt;TODAY()),AND($I43&lt;&gt;'Premissas'!$C$14,$J43="",TODAY()-$B43&gt;'Premissas'!$B$5)),"Conferir","Em ordem"))),"Conferir"))</f>
        <v/>
      </c>
    </row>
    <row r="44" ht="28" customHeight="1">
      <c r="A44" s="15" t="n"/>
      <c r="B44" s="16" t="n"/>
      <c r="C44" s="15" t="n"/>
      <c r="D44" s="15" t="n"/>
      <c r="E44" s="15" t="n"/>
      <c r="F44" s="15" t="n"/>
      <c r="G44" s="15" t="n"/>
      <c r="H44" s="15" t="n"/>
      <c r="I44" s="15" t="n"/>
      <c r="J44" s="16" t="n"/>
      <c r="K44" s="16" t="n"/>
      <c r="L44" s="26">
        <f>IF($A44="","",IFERROR(IF(OR($B44="",$I44=""),"",IF($I44='Premissas'!$C$14,IF($K44="","",MAX(0,$K44-$B44)),MAX(0,TODAY()-$B44))),""))</f>
        <v/>
      </c>
      <c r="M44" s="7">
        <f>IF($A44="","",IFERROR(IF(OR($B44="",$D44="",$E44="",$F44="",$G44="",$H44="",$I44=""),"Conferir",IF($E44&lt;&gt;'Premissas'!$A$11,"Conferir",IF(OR(AND($J44&lt;&gt;"",$J44&lt;$B44),AND($K44&lt;&gt;"",$K44&lt;$B44),AND($I44='Premissas'!$C$14,$K44=""),AND($I44&lt;&gt;'Premissas'!$C$14,$K44&lt;&gt;""),AND($I44&lt;&gt;'Premissas'!$C$14,$J44&lt;&gt;"",$J44&lt;TODAY()),AND($I44&lt;&gt;'Premissas'!$C$14,$J44="",TODAY()-$B44&gt;'Premissas'!$B$5)),"Conferir","Em ordem"))),"Conferir"))</f>
        <v/>
      </c>
    </row>
    <row r="45" ht="28" customHeight="1">
      <c r="A45" s="15" t="n"/>
      <c r="B45" s="16" t="n"/>
      <c r="C45" s="15" t="n"/>
      <c r="D45" s="15" t="n"/>
      <c r="E45" s="15" t="n"/>
      <c r="F45" s="15" t="n"/>
      <c r="G45" s="15" t="n"/>
      <c r="H45" s="15" t="n"/>
      <c r="I45" s="15" t="n"/>
      <c r="J45" s="16" t="n"/>
      <c r="K45" s="16" t="n"/>
      <c r="L45" s="25">
        <f>IF($A45="","",IFERROR(IF(OR($B45="",$I45=""),"",IF($I45='Premissas'!$C$14,IF($K45="","",MAX(0,$K45-$B45)),MAX(0,TODAY()-$B45))),""))</f>
        <v/>
      </c>
      <c r="M45" s="5">
        <f>IF($A45="","",IFERROR(IF(OR($B45="",$D45="",$E45="",$F45="",$G45="",$H45="",$I45=""),"Conferir",IF($E45&lt;&gt;'Premissas'!$A$11,"Conferir",IF(OR(AND($J45&lt;&gt;"",$J45&lt;$B45),AND($K45&lt;&gt;"",$K45&lt;$B45),AND($I45='Premissas'!$C$14,$K45=""),AND($I45&lt;&gt;'Premissas'!$C$14,$K45&lt;&gt;""),AND($I45&lt;&gt;'Premissas'!$C$14,$J45&lt;&gt;"",$J45&lt;TODAY()),AND($I45&lt;&gt;'Premissas'!$C$14,$J45="",TODAY()-$B45&gt;'Premissas'!$B$5)),"Conferir","Em ordem"))),"Conferir"))</f>
        <v/>
      </c>
    </row>
    <row r="46" ht="28" customHeight="1">
      <c r="A46" s="15" t="n"/>
      <c r="B46" s="16" t="n"/>
      <c r="C46" s="15" t="n"/>
      <c r="D46" s="15" t="n"/>
      <c r="E46" s="15" t="n"/>
      <c r="F46" s="15" t="n"/>
      <c r="G46" s="15" t="n"/>
      <c r="H46" s="15" t="n"/>
      <c r="I46" s="15" t="n"/>
      <c r="J46" s="16" t="n"/>
      <c r="K46" s="16" t="n"/>
      <c r="L46" s="26">
        <f>IF($A46="","",IFERROR(IF(OR($B46="",$I46=""),"",IF($I46='Premissas'!$C$14,IF($K46="","",MAX(0,$K46-$B46)),MAX(0,TODAY()-$B46))),""))</f>
        <v/>
      </c>
      <c r="M46" s="7">
        <f>IF($A46="","",IFERROR(IF(OR($B46="",$D46="",$E46="",$F46="",$G46="",$H46="",$I46=""),"Conferir",IF($E46&lt;&gt;'Premissas'!$A$11,"Conferir",IF(OR(AND($J46&lt;&gt;"",$J46&lt;$B46),AND($K46&lt;&gt;"",$K46&lt;$B46),AND($I46='Premissas'!$C$14,$K46=""),AND($I46&lt;&gt;'Premissas'!$C$14,$K46&lt;&gt;""),AND($I46&lt;&gt;'Premissas'!$C$14,$J46&lt;&gt;"",$J46&lt;TODAY()),AND($I46&lt;&gt;'Premissas'!$C$14,$J46="",TODAY()-$B46&gt;'Premissas'!$B$5)),"Conferir","Em ordem"))),"Conferir"))</f>
        <v/>
      </c>
    </row>
    <row r="47" ht="28" customHeight="1">
      <c r="A47" s="15" t="n"/>
      <c r="B47" s="16" t="n"/>
      <c r="C47" s="15" t="n"/>
      <c r="D47" s="15" t="n"/>
      <c r="E47" s="15" t="n"/>
      <c r="F47" s="15" t="n"/>
      <c r="G47" s="15" t="n"/>
      <c r="H47" s="15" t="n"/>
      <c r="I47" s="15" t="n"/>
      <c r="J47" s="16" t="n"/>
      <c r="K47" s="16" t="n"/>
      <c r="L47" s="25">
        <f>IF($A47="","",IFERROR(IF(OR($B47="",$I47=""),"",IF($I47='Premissas'!$C$14,IF($K47="","",MAX(0,$K47-$B47)),MAX(0,TODAY()-$B47))),""))</f>
        <v/>
      </c>
      <c r="M47" s="5">
        <f>IF($A47="","",IFERROR(IF(OR($B47="",$D47="",$E47="",$F47="",$G47="",$H47="",$I47=""),"Conferir",IF($E47&lt;&gt;'Premissas'!$A$11,"Conferir",IF(OR(AND($J47&lt;&gt;"",$J47&lt;$B47),AND($K47&lt;&gt;"",$K47&lt;$B47),AND($I47='Premissas'!$C$14,$K47=""),AND($I47&lt;&gt;'Premissas'!$C$14,$K47&lt;&gt;""),AND($I47&lt;&gt;'Premissas'!$C$14,$J47&lt;&gt;"",$J47&lt;TODAY()),AND($I47&lt;&gt;'Premissas'!$C$14,$J47="",TODAY()-$B47&gt;'Premissas'!$B$5)),"Conferir","Em ordem"))),"Conferir"))</f>
        <v/>
      </c>
    </row>
    <row r="48" ht="28" customHeight="1">
      <c r="A48" s="15" t="n"/>
      <c r="B48" s="16" t="n"/>
      <c r="C48" s="15" t="n"/>
      <c r="D48" s="15" t="n"/>
      <c r="E48" s="15" t="n"/>
      <c r="F48" s="15" t="n"/>
      <c r="G48" s="15" t="n"/>
      <c r="H48" s="15" t="n"/>
      <c r="I48" s="15" t="n"/>
      <c r="J48" s="16" t="n"/>
      <c r="K48" s="16" t="n"/>
      <c r="L48" s="26">
        <f>IF($A48="","",IFERROR(IF(OR($B48="",$I48=""),"",IF($I48='Premissas'!$C$14,IF($K48="","",MAX(0,$K48-$B48)),MAX(0,TODAY()-$B48))),""))</f>
        <v/>
      </c>
      <c r="M48" s="7">
        <f>IF($A48="","",IFERROR(IF(OR($B48="",$D48="",$E48="",$F48="",$G48="",$H48="",$I48=""),"Conferir",IF($E48&lt;&gt;'Premissas'!$A$11,"Conferir",IF(OR(AND($J48&lt;&gt;"",$J48&lt;$B48),AND($K48&lt;&gt;"",$K48&lt;$B48),AND($I48='Premissas'!$C$14,$K48=""),AND($I48&lt;&gt;'Premissas'!$C$14,$K48&lt;&gt;""),AND($I48&lt;&gt;'Premissas'!$C$14,$J48&lt;&gt;"",$J48&lt;TODAY()),AND($I48&lt;&gt;'Premissas'!$C$14,$J48="",TODAY()-$B48&gt;'Premissas'!$B$5)),"Conferir","Em ordem"))),"Conferir"))</f>
        <v/>
      </c>
    </row>
    <row r="49" ht="28" customHeight="1">
      <c r="A49" s="15" t="n"/>
      <c r="B49" s="16" t="n"/>
      <c r="C49" s="15" t="n"/>
      <c r="D49" s="15" t="n"/>
      <c r="E49" s="15" t="n"/>
      <c r="F49" s="15" t="n"/>
      <c r="G49" s="15" t="n"/>
      <c r="H49" s="15" t="n"/>
      <c r="I49" s="15" t="n"/>
      <c r="J49" s="16" t="n"/>
      <c r="K49" s="16" t="n"/>
      <c r="L49" s="25">
        <f>IF($A49="","",IFERROR(IF(OR($B49="",$I49=""),"",IF($I49='Premissas'!$C$14,IF($K49="","",MAX(0,$K49-$B49)),MAX(0,TODAY()-$B49))),""))</f>
        <v/>
      </c>
      <c r="M49" s="5">
        <f>IF($A49="","",IFERROR(IF(OR($B49="",$D49="",$E49="",$F49="",$G49="",$H49="",$I49=""),"Conferir",IF($E49&lt;&gt;'Premissas'!$A$11,"Conferir",IF(OR(AND($J49&lt;&gt;"",$J49&lt;$B49),AND($K49&lt;&gt;"",$K49&lt;$B49),AND($I49='Premissas'!$C$14,$K49=""),AND($I49&lt;&gt;'Premissas'!$C$14,$K49&lt;&gt;""),AND($I49&lt;&gt;'Premissas'!$C$14,$J49&lt;&gt;"",$J49&lt;TODAY()),AND($I49&lt;&gt;'Premissas'!$C$14,$J49="",TODAY()-$B49&gt;'Premissas'!$B$5)),"Conferir","Em ordem"))),"Conferir"))</f>
        <v/>
      </c>
    </row>
    <row r="50" ht="28" customHeight="1">
      <c r="A50" s="15" t="n"/>
      <c r="B50" s="16" t="n"/>
      <c r="C50" s="15" t="n"/>
      <c r="D50" s="15" t="n"/>
      <c r="E50" s="15" t="n"/>
      <c r="F50" s="15" t="n"/>
      <c r="G50" s="15" t="n"/>
      <c r="H50" s="15" t="n"/>
      <c r="I50" s="15" t="n"/>
      <c r="J50" s="16" t="n"/>
      <c r="K50" s="16" t="n"/>
      <c r="L50" s="26">
        <f>IF($A50="","",IFERROR(IF(OR($B50="",$I50=""),"",IF($I50='Premissas'!$C$14,IF($K50="","",MAX(0,$K50-$B50)),MAX(0,TODAY()-$B50))),""))</f>
        <v/>
      </c>
      <c r="M50" s="7">
        <f>IF($A50="","",IFERROR(IF(OR($B50="",$D50="",$E50="",$F50="",$G50="",$H50="",$I50=""),"Conferir",IF($E50&lt;&gt;'Premissas'!$A$11,"Conferir",IF(OR(AND($J50&lt;&gt;"",$J50&lt;$B50),AND($K50&lt;&gt;"",$K50&lt;$B50),AND($I50='Premissas'!$C$14,$K50=""),AND($I50&lt;&gt;'Premissas'!$C$14,$K50&lt;&gt;""),AND($I50&lt;&gt;'Premissas'!$C$14,$J50&lt;&gt;"",$J50&lt;TODAY()),AND($I50&lt;&gt;'Premissas'!$C$14,$J50="",TODAY()-$B50&gt;'Premissas'!$B$5)),"Conferir","Em ordem"))),"Conferir"))</f>
        <v/>
      </c>
    </row>
    <row r="51" ht="28" customHeight="1">
      <c r="A51" s="15" t="n"/>
      <c r="B51" s="16" t="n"/>
      <c r="C51" s="15" t="n"/>
      <c r="D51" s="15" t="n"/>
      <c r="E51" s="15" t="n"/>
      <c r="F51" s="15" t="n"/>
      <c r="G51" s="15" t="n"/>
      <c r="H51" s="15" t="n"/>
      <c r="I51" s="15" t="n"/>
      <c r="J51" s="16" t="n"/>
      <c r="K51" s="16" t="n"/>
      <c r="L51" s="25">
        <f>IF($A51="","",IFERROR(IF(OR($B51="",$I51=""),"",IF($I51='Premissas'!$C$14,IF($K51="","",MAX(0,$K51-$B51)),MAX(0,TODAY()-$B51))),""))</f>
        <v/>
      </c>
      <c r="M51" s="5">
        <f>IF($A51="","",IFERROR(IF(OR($B51="",$D51="",$E51="",$F51="",$G51="",$H51="",$I51=""),"Conferir",IF($E51&lt;&gt;'Premissas'!$A$11,"Conferir",IF(OR(AND($J51&lt;&gt;"",$J51&lt;$B51),AND($K51&lt;&gt;"",$K51&lt;$B51),AND($I51='Premissas'!$C$14,$K51=""),AND($I51&lt;&gt;'Premissas'!$C$14,$K51&lt;&gt;""),AND($I51&lt;&gt;'Premissas'!$C$14,$J51&lt;&gt;"",$J51&lt;TODAY()),AND($I51&lt;&gt;'Premissas'!$C$14,$J51="",TODAY()-$B51&gt;'Premissas'!$B$5)),"Conferir","Em ordem"))),"Conferir"))</f>
        <v/>
      </c>
    </row>
    <row r="52" ht="28" customHeight="1">
      <c r="A52" s="15" t="n"/>
      <c r="B52" s="16" t="n"/>
      <c r="C52" s="15" t="n"/>
      <c r="D52" s="15" t="n"/>
      <c r="E52" s="15" t="n"/>
      <c r="F52" s="15" t="n"/>
      <c r="G52" s="15" t="n"/>
      <c r="H52" s="15" t="n"/>
      <c r="I52" s="15" t="n"/>
      <c r="J52" s="16" t="n"/>
      <c r="K52" s="16" t="n"/>
      <c r="L52" s="26">
        <f>IF($A52="","",IFERROR(IF(OR($B52="",$I52=""),"",IF($I52='Premissas'!$C$14,IF($K52="","",MAX(0,$K52-$B52)),MAX(0,TODAY()-$B52))),""))</f>
        <v/>
      </c>
      <c r="M52" s="7">
        <f>IF($A52="","",IFERROR(IF(OR($B52="",$D52="",$E52="",$F52="",$G52="",$H52="",$I52=""),"Conferir",IF($E52&lt;&gt;'Premissas'!$A$11,"Conferir",IF(OR(AND($J52&lt;&gt;"",$J52&lt;$B52),AND($K52&lt;&gt;"",$K52&lt;$B52),AND($I52='Premissas'!$C$14,$K52=""),AND($I52&lt;&gt;'Premissas'!$C$14,$K52&lt;&gt;""),AND($I52&lt;&gt;'Premissas'!$C$14,$J52&lt;&gt;"",$J52&lt;TODAY()),AND($I52&lt;&gt;'Premissas'!$C$14,$J52="",TODAY()-$B52&gt;'Premissas'!$B$5)),"Conferir","Em ordem"))),"Conferir"))</f>
        <v/>
      </c>
    </row>
    <row r="53" ht="28" customHeight="1">
      <c r="A53" s="15" t="n"/>
      <c r="B53" s="16" t="n"/>
      <c r="C53" s="15" t="n"/>
      <c r="D53" s="15" t="n"/>
      <c r="E53" s="15" t="n"/>
      <c r="F53" s="15" t="n"/>
      <c r="G53" s="15" t="n"/>
      <c r="H53" s="15" t="n"/>
      <c r="I53" s="15" t="n"/>
      <c r="J53" s="16" t="n"/>
      <c r="K53" s="16" t="n"/>
      <c r="L53" s="25">
        <f>IF($A53="","",IFERROR(IF(OR($B53="",$I53=""),"",IF($I53='Premissas'!$C$14,IF($K53="","",MAX(0,$K53-$B53)),MAX(0,TODAY()-$B53))),""))</f>
        <v/>
      </c>
      <c r="M53" s="5">
        <f>IF($A53="","",IFERROR(IF(OR($B53="",$D53="",$E53="",$F53="",$G53="",$H53="",$I53=""),"Conferir",IF($E53&lt;&gt;'Premissas'!$A$11,"Conferir",IF(OR(AND($J53&lt;&gt;"",$J53&lt;$B53),AND($K53&lt;&gt;"",$K53&lt;$B53),AND($I53='Premissas'!$C$14,$K53=""),AND($I53&lt;&gt;'Premissas'!$C$14,$K53&lt;&gt;""),AND($I53&lt;&gt;'Premissas'!$C$14,$J53&lt;&gt;"",$J53&lt;TODAY()),AND($I53&lt;&gt;'Premissas'!$C$14,$J53="",TODAY()-$B53&gt;'Premissas'!$B$5)),"Conferir","Em ordem"))),"Conferir"))</f>
        <v/>
      </c>
    </row>
    <row r="54" ht="28" customHeight="1">
      <c r="A54" s="15" t="n"/>
      <c r="B54" s="16" t="n"/>
      <c r="C54" s="15" t="n"/>
      <c r="D54" s="15" t="n"/>
      <c r="E54" s="15" t="n"/>
      <c r="F54" s="15" t="n"/>
      <c r="G54" s="15" t="n"/>
      <c r="H54" s="15" t="n"/>
      <c r="I54" s="15" t="n"/>
      <c r="J54" s="16" t="n"/>
      <c r="K54" s="16" t="n"/>
      <c r="L54" s="26">
        <f>IF($A54="","",IFERROR(IF(OR($B54="",$I54=""),"",IF($I54='Premissas'!$C$14,IF($K54="","",MAX(0,$K54-$B54)),MAX(0,TODAY()-$B54))),""))</f>
        <v/>
      </c>
      <c r="M54" s="7">
        <f>IF($A54="","",IFERROR(IF(OR($B54="",$D54="",$E54="",$F54="",$G54="",$H54="",$I54=""),"Conferir",IF($E54&lt;&gt;'Premissas'!$A$11,"Conferir",IF(OR(AND($J54&lt;&gt;"",$J54&lt;$B54),AND($K54&lt;&gt;"",$K54&lt;$B54),AND($I54='Premissas'!$C$14,$K54=""),AND($I54&lt;&gt;'Premissas'!$C$14,$K54&lt;&gt;""),AND($I54&lt;&gt;'Premissas'!$C$14,$J54&lt;&gt;"",$J54&lt;TODAY()),AND($I54&lt;&gt;'Premissas'!$C$14,$J54="",TODAY()-$B54&gt;'Premissas'!$B$5)),"Conferir","Em ordem"))),"Conferir"))</f>
        <v/>
      </c>
    </row>
    <row r="55" ht="28" customHeight="1">
      <c r="A55" s="15" t="n"/>
      <c r="B55" s="16" t="n"/>
      <c r="C55" s="15" t="n"/>
      <c r="D55" s="15" t="n"/>
      <c r="E55" s="15" t="n"/>
      <c r="F55" s="15" t="n"/>
      <c r="G55" s="15" t="n"/>
      <c r="H55" s="15" t="n"/>
      <c r="I55" s="15" t="n"/>
      <c r="J55" s="16" t="n"/>
      <c r="K55" s="16" t="n"/>
      <c r="L55" s="25">
        <f>IF($A55="","",IFERROR(IF(OR($B55="",$I55=""),"",IF($I55='Premissas'!$C$14,IF($K55="","",MAX(0,$K55-$B55)),MAX(0,TODAY()-$B55))),""))</f>
        <v/>
      </c>
      <c r="M55" s="5">
        <f>IF($A55="","",IFERROR(IF(OR($B55="",$D55="",$E55="",$F55="",$G55="",$H55="",$I55=""),"Conferir",IF($E55&lt;&gt;'Premissas'!$A$11,"Conferir",IF(OR(AND($J55&lt;&gt;"",$J55&lt;$B55),AND($K55&lt;&gt;"",$K55&lt;$B55),AND($I55='Premissas'!$C$14,$K55=""),AND($I55&lt;&gt;'Premissas'!$C$14,$K55&lt;&gt;""),AND($I55&lt;&gt;'Premissas'!$C$14,$J55&lt;&gt;"",$J55&lt;TODAY()),AND($I55&lt;&gt;'Premissas'!$C$14,$J55="",TODAY()-$B55&gt;'Premissas'!$B$5)),"Conferir","Em ordem"))),"Conferir"))</f>
        <v/>
      </c>
    </row>
    <row r="56" ht="28" customHeight="1">
      <c r="A56" s="15" t="n"/>
      <c r="B56" s="16" t="n"/>
      <c r="C56" s="15" t="n"/>
      <c r="D56" s="15" t="n"/>
      <c r="E56" s="15" t="n"/>
      <c r="F56" s="15" t="n"/>
      <c r="G56" s="15" t="n"/>
      <c r="H56" s="15" t="n"/>
      <c r="I56" s="15" t="n"/>
      <c r="J56" s="16" t="n"/>
      <c r="K56" s="16" t="n"/>
      <c r="L56" s="26">
        <f>IF($A56="","",IFERROR(IF(OR($B56="",$I56=""),"",IF($I56='Premissas'!$C$14,IF($K56="","",MAX(0,$K56-$B56)),MAX(0,TODAY()-$B56))),""))</f>
        <v/>
      </c>
      <c r="M56" s="7">
        <f>IF($A56="","",IFERROR(IF(OR($B56="",$D56="",$E56="",$F56="",$G56="",$H56="",$I56=""),"Conferir",IF($E56&lt;&gt;'Premissas'!$A$11,"Conferir",IF(OR(AND($J56&lt;&gt;"",$J56&lt;$B56),AND($K56&lt;&gt;"",$K56&lt;$B56),AND($I56='Premissas'!$C$14,$K56=""),AND($I56&lt;&gt;'Premissas'!$C$14,$K56&lt;&gt;""),AND($I56&lt;&gt;'Premissas'!$C$14,$J56&lt;&gt;"",$J56&lt;TODAY()),AND($I56&lt;&gt;'Premissas'!$C$14,$J56="",TODAY()-$B56&gt;'Premissas'!$B$5)),"Conferir","Em ordem"))),"Conferir"))</f>
        <v/>
      </c>
    </row>
    <row r="57" ht="28" customHeight="1">
      <c r="A57" s="15" t="n"/>
      <c r="B57" s="16" t="n"/>
      <c r="C57" s="15" t="n"/>
      <c r="D57" s="15" t="n"/>
      <c r="E57" s="15" t="n"/>
      <c r="F57" s="15" t="n"/>
      <c r="G57" s="15" t="n"/>
      <c r="H57" s="15" t="n"/>
      <c r="I57" s="15" t="n"/>
      <c r="J57" s="16" t="n"/>
      <c r="K57" s="16" t="n"/>
      <c r="L57" s="25">
        <f>IF($A57="","",IFERROR(IF(OR($B57="",$I57=""),"",IF($I57='Premissas'!$C$14,IF($K57="","",MAX(0,$K57-$B57)),MAX(0,TODAY()-$B57))),""))</f>
        <v/>
      </c>
      <c r="M57" s="5">
        <f>IF($A57="","",IFERROR(IF(OR($B57="",$D57="",$E57="",$F57="",$G57="",$H57="",$I57=""),"Conferir",IF($E57&lt;&gt;'Premissas'!$A$11,"Conferir",IF(OR(AND($J57&lt;&gt;"",$J57&lt;$B57),AND($K57&lt;&gt;"",$K57&lt;$B57),AND($I57='Premissas'!$C$14,$K57=""),AND($I57&lt;&gt;'Premissas'!$C$14,$K57&lt;&gt;""),AND($I57&lt;&gt;'Premissas'!$C$14,$J57&lt;&gt;"",$J57&lt;TODAY()),AND($I57&lt;&gt;'Premissas'!$C$14,$J57="",TODAY()-$B57&gt;'Premissas'!$B$5)),"Conferir","Em ordem"))),"Conferir"))</f>
        <v/>
      </c>
    </row>
    <row r="58" ht="28" customHeight="1">
      <c r="A58" s="15" t="n"/>
      <c r="B58" s="16" t="n"/>
      <c r="C58" s="15" t="n"/>
      <c r="D58" s="15" t="n"/>
      <c r="E58" s="15" t="n"/>
      <c r="F58" s="15" t="n"/>
      <c r="G58" s="15" t="n"/>
      <c r="H58" s="15" t="n"/>
      <c r="I58" s="15" t="n"/>
      <c r="J58" s="16" t="n"/>
      <c r="K58" s="16" t="n"/>
      <c r="L58" s="26">
        <f>IF($A58="","",IFERROR(IF(OR($B58="",$I58=""),"",IF($I58='Premissas'!$C$14,IF($K58="","",MAX(0,$K58-$B58)),MAX(0,TODAY()-$B58))),""))</f>
        <v/>
      </c>
      <c r="M58" s="7">
        <f>IF($A58="","",IFERROR(IF(OR($B58="",$D58="",$E58="",$F58="",$G58="",$H58="",$I58=""),"Conferir",IF($E58&lt;&gt;'Premissas'!$A$11,"Conferir",IF(OR(AND($J58&lt;&gt;"",$J58&lt;$B58),AND($K58&lt;&gt;"",$K58&lt;$B58),AND($I58='Premissas'!$C$14,$K58=""),AND($I58&lt;&gt;'Premissas'!$C$14,$K58&lt;&gt;""),AND($I58&lt;&gt;'Premissas'!$C$14,$J58&lt;&gt;"",$J58&lt;TODAY()),AND($I58&lt;&gt;'Premissas'!$C$14,$J58="",TODAY()-$B58&gt;'Premissas'!$B$5)),"Conferir","Em ordem"))),"Conferir"))</f>
        <v/>
      </c>
    </row>
    <row r="59" ht="28" customHeight="1">
      <c r="A59" s="15" t="n"/>
      <c r="B59" s="16" t="n"/>
      <c r="C59" s="15" t="n"/>
      <c r="D59" s="15" t="n"/>
      <c r="E59" s="15" t="n"/>
      <c r="F59" s="15" t="n"/>
      <c r="G59" s="15" t="n"/>
      <c r="H59" s="15" t="n"/>
      <c r="I59" s="15" t="n"/>
      <c r="J59" s="16" t="n"/>
      <c r="K59" s="16" t="n"/>
      <c r="L59" s="25">
        <f>IF($A59="","",IFERROR(IF(OR($B59="",$I59=""),"",IF($I59='Premissas'!$C$14,IF($K59="","",MAX(0,$K59-$B59)),MAX(0,TODAY()-$B59))),""))</f>
        <v/>
      </c>
      <c r="M59" s="5">
        <f>IF($A59="","",IFERROR(IF(OR($B59="",$D59="",$E59="",$F59="",$G59="",$H59="",$I59=""),"Conferir",IF($E59&lt;&gt;'Premissas'!$A$11,"Conferir",IF(OR(AND($J59&lt;&gt;"",$J59&lt;$B59),AND($K59&lt;&gt;"",$K59&lt;$B59),AND($I59='Premissas'!$C$14,$K59=""),AND($I59&lt;&gt;'Premissas'!$C$14,$K59&lt;&gt;""),AND($I59&lt;&gt;'Premissas'!$C$14,$J59&lt;&gt;"",$J59&lt;TODAY()),AND($I59&lt;&gt;'Premissas'!$C$14,$J59="",TODAY()-$B59&gt;'Premissas'!$B$5)),"Conferir","Em ordem"))),"Conferir"))</f>
        <v/>
      </c>
    </row>
    <row r="60" ht="28" customHeight="1">
      <c r="A60" s="15" t="n"/>
      <c r="B60" s="16" t="n"/>
      <c r="C60" s="15" t="n"/>
      <c r="D60" s="15" t="n"/>
      <c r="E60" s="15" t="n"/>
      <c r="F60" s="15" t="n"/>
      <c r="G60" s="15" t="n"/>
      <c r="H60" s="15" t="n"/>
      <c r="I60" s="15" t="n"/>
      <c r="J60" s="16" t="n"/>
      <c r="K60" s="16" t="n"/>
      <c r="L60" s="26">
        <f>IF($A60="","",IFERROR(IF(OR($B60="",$I60=""),"",IF($I60='Premissas'!$C$14,IF($K60="","",MAX(0,$K60-$B60)),MAX(0,TODAY()-$B60))),""))</f>
        <v/>
      </c>
      <c r="M60" s="7">
        <f>IF($A60="","",IFERROR(IF(OR($B60="",$D60="",$E60="",$F60="",$G60="",$H60="",$I60=""),"Conferir",IF($E60&lt;&gt;'Premissas'!$A$11,"Conferir",IF(OR(AND($J60&lt;&gt;"",$J60&lt;$B60),AND($K60&lt;&gt;"",$K60&lt;$B60),AND($I60='Premissas'!$C$14,$K60=""),AND($I60&lt;&gt;'Premissas'!$C$14,$K60&lt;&gt;""),AND($I60&lt;&gt;'Premissas'!$C$14,$J60&lt;&gt;"",$J60&lt;TODAY()),AND($I60&lt;&gt;'Premissas'!$C$14,$J60="",TODAY()-$B60&gt;'Premissas'!$B$5)),"Conferir","Em ordem"))),"Conferir"))</f>
        <v/>
      </c>
    </row>
    <row r="61" ht="28" customHeight="1">
      <c r="A61" s="15" t="n"/>
      <c r="B61" s="16" t="n"/>
      <c r="C61" s="15" t="n"/>
      <c r="D61" s="15" t="n"/>
      <c r="E61" s="15" t="n"/>
      <c r="F61" s="15" t="n"/>
      <c r="G61" s="15" t="n"/>
      <c r="H61" s="15" t="n"/>
      <c r="I61" s="15" t="n"/>
      <c r="J61" s="16" t="n"/>
      <c r="K61" s="16" t="n"/>
      <c r="L61" s="25">
        <f>IF($A61="","",IFERROR(IF(OR($B61="",$I61=""),"",IF($I61='Premissas'!$C$14,IF($K61="","",MAX(0,$K61-$B61)),MAX(0,TODAY()-$B61))),""))</f>
        <v/>
      </c>
      <c r="M61" s="5">
        <f>IF($A61="","",IFERROR(IF(OR($B61="",$D61="",$E61="",$F61="",$G61="",$H61="",$I61=""),"Conferir",IF($E61&lt;&gt;'Premissas'!$A$11,"Conferir",IF(OR(AND($J61&lt;&gt;"",$J61&lt;$B61),AND($K61&lt;&gt;"",$K61&lt;$B61),AND($I61='Premissas'!$C$14,$K61=""),AND($I61&lt;&gt;'Premissas'!$C$14,$K61&lt;&gt;""),AND($I61&lt;&gt;'Premissas'!$C$14,$J61&lt;&gt;"",$J61&lt;TODAY()),AND($I61&lt;&gt;'Premissas'!$C$14,$J61="",TODAY()-$B61&gt;'Premissas'!$B$5)),"Conferir","Em ordem"))),"Conferir"))</f>
        <v/>
      </c>
    </row>
    <row r="62" ht="28" customHeight="1">
      <c r="A62" s="15" t="n"/>
      <c r="B62" s="16" t="n"/>
      <c r="C62" s="15" t="n"/>
      <c r="D62" s="15" t="n"/>
      <c r="E62" s="15" t="n"/>
      <c r="F62" s="15" t="n"/>
      <c r="G62" s="15" t="n"/>
      <c r="H62" s="15" t="n"/>
      <c r="I62" s="15" t="n"/>
      <c r="J62" s="16" t="n"/>
      <c r="K62" s="16" t="n"/>
      <c r="L62" s="26">
        <f>IF($A62="","",IFERROR(IF(OR($B62="",$I62=""),"",IF($I62='Premissas'!$C$14,IF($K62="","",MAX(0,$K62-$B62)),MAX(0,TODAY()-$B62))),""))</f>
        <v/>
      </c>
      <c r="M62" s="7">
        <f>IF($A62="","",IFERROR(IF(OR($B62="",$D62="",$E62="",$F62="",$G62="",$H62="",$I62=""),"Conferir",IF($E62&lt;&gt;'Premissas'!$A$11,"Conferir",IF(OR(AND($J62&lt;&gt;"",$J62&lt;$B62),AND($K62&lt;&gt;"",$K62&lt;$B62),AND($I62='Premissas'!$C$14,$K62=""),AND($I62&lt;&gt;'Premissas'!$C$14,$K62&lt;&gt;""),AND($I62&lt;&gt;'Premissas'!$C$14,$J62&lt;&gt;"",$J62&lt;TODAY()),AND($I62&lt;&gt;'Premissas'!$C$14,$J62="",TODAY()-$B62&gt;'Premissas'!$B$5)),"Conferir","Em ordem"))),"Conferir"))</f>
        <v/>
      </c>
    </row>
    <row r="63" ht="28" customHeight="1">
      <c r="A63" s="15" t="n"/>
      <c r="B63" s="16" t="n"/>
      <c r="C63" s="15" t="n"/>
      <c r="D63" s="15" t="n"/>
      <c r="E63" s="15" t="n"/>
      <c r="F63" s="15" t="n"/>
      <c r="G63" s="15" t="n"/>
      <c r="H63" s="15" t="n"/>
      <c r="I63" s="15" t="n"/>
      <c r="J63" s="16" t="n"/>
      <c r="K63" s="16" t="n"/>
      <c r="L63" s="25">
        <f>IF($A63="","",IFERROR(IF(OR($B63="",$I63=""),"",IF($I63='Premissas'!$C$14,IF($K63="","",MAX(0,$K63-$B63)),MAX(0,TODAY()-$B63))),""))</f>
        <v/>
      </c>
      <c r="M63" s="5">
        <f>IF($A63="","",IFERROR(IF(OR($B63="",$D63="",$E63="",$F63="",$G63="",$H63="",$I63=""),"Conferir",IF($E63&lt;&gt;'Premissas'!$A$11,"Conferir",IF(OR(AND($J63&lt;&gt;"",$J63&lt;$B63),AND($K63&lt;&gt;"",$K63&lt;$B63),AND($I63='Premissas'!$C$14,$K63=""),AND($I63&lt;&gt;'Premissas'!$C$14,$K63&lt;&gt;""),AND($I63&lt;&gt;'Premissas'!$C$14,$J63&lt;&gt;"",$J63&lt;TODAY()),AND($I63&lt;&gt;'Premissas'!$C$14,$J63="",TODAY()-$B63&gt;'Premissas'!$B$5)),"Conferir","Em ordem"))),"Conferir"))</f>
        <v/>
      </c>
    </row>
    <row r="64" ht="28" customHeight="1">
      <c r="A64" s="15" t="n"/>
      <c r="B64" s="16" t="n"/>
      <c r="C64" s="15" t="n"/>
      <c r="D64" s="15" t="n"/>
      <c r="E64" s="15" t="n"/>
      <c r="F64" s="15" t="n"/>
      <c r="G64" s="15" t="n"/>
      <c r="H64" s="15" t="n"/>
      <c r="I64" s="15" t="n"/>
      <c r="J64" s="16" t="n"/>
      <c r="K64" s="16" t="n"/>
      <c r="L64" s="26">
        <f>IF($A64="","",IFERROR(IF(OR($B64="",$I64=""),"",IF($I64='Premissas'!$C$14,IF($K64="","",MAX(0,$K64-$B64)),MAX(0,TODAY()-$B64))),""))</f>
        <v/>
      </c>
      <c r="M64" s="7">
        <f>IF($A64="","",IFERROR(IF(OR($B64="",$D64="",$E64="",$F64="",$G64="",$H64="",$I64=""),"Conferir",IF($E64&lt;&gt;'Premissas'!$A$11,"Conferir",IF(OR(AND($J64&lt;&gt;"",$J64&lt;$B64),AND($K64&lt;&gt;"",$K64&lt;$B64),AND($I64='Premissas'!$C$14,$K64=""),AND($I64&lt;&gt;'Premissas'!$C$14,$K64&lt;&gt;""),AND($I64&lt;&gt;'Premissas'!$C$14,$J64&lt;&gt;"",$J64&lt;TODAY()),AND($I64&lt;&gt;'Premissas'!$C$14,$J64="",TODAY()-$B64&gt;'Premissas'!$B$5)),"Conferir","Em ordem"))),"Conferir"))</f>
        <v/>
      </c>
    </row>
    <row r="65" ht="28" customHeight="1">
      <c r="A65" s="15" t="n"/>
      <c r="B65" s="16" t="n"/>
      <c r="C65" s="15" t="n"/>
      <c r="D65" s="15" t="n"/>
      <c r="E65" s="15" t="n"/>
      <c r="F65" s="15" t="n"/>
      <c r="G65" s="15" t="n"/>
      <c r="H65" s="15" t="n"/>
      <c r="I65" s="15" t="n"/>
      <c r="J65" s="16" t="n"/>
      <c r="K65" s="16" t="n"/>
      <c r="L65" s="25">
        <f>IF($A65="","",IFERROR(IF(OR($B65="",$I65=""),"",IF($I65='Premissas'!$C$14,IF($K65="","",MAX(0,$K65-$B65)),MAX(0,TODAY()-$B65))),""))</f>
        <v/>
      </c>
      <c r="M65" s="5">
        <f>IF($A65="","",IFERROR(IF(OR($B65="",$D65="",$E65="",$F65="",$G65="",$H65="",$I65=""),"Conferir",IF($E65&lt;&gt;'Premissas'!$A$11,"Conferir",IF(OR(AND($J65&lt;&gt;"",$J65&lt;$B65),AND($K65&lt;&gt;"",$K65&lt;$B65),AND($I65='Premissas'!$C$14,$K65=""),AND($I65&lt;&gt;'Premissas'!$C$14,$K65&lt;&gt;""),AND($I65&lt;&gt;'Premissas'!$C$14,$J65&lt;&gt;"",$J65&lt;TODAY()),AND($I65&lt;&gt;'Premissas'!$C$14,$J65="",TODAY()-$B65&gt;'Premissas'!$B$5)),"Conferir","Em ordem"))),"Conferir"))</f>
        <v/>
      </c>
    </row>
    <row r="66" ht="28" customHeight="1">
      <c r="A66" s="15" t="n"/>
      <c r="B66" s="16" t="n"/>
      <c r="C66" s="15" t="n"/>
      <c r="D66" s="15" t="n"/>
      <c r="E66" s="15" t="n"/>
      <c r="F66" s="15" t="n"/>
      <c r="G66" s="15" t="n"/>
      <c r="H66" s="15" t="n"/>
      <c r="I66" s="15" t="n"/>
      <c r="J66" s="16" t="n"/>
      <c r="K66" s="16" t="n"/>
      <c r="L66" s="26">
        <f>IF($A66="","",IFERROR(IF(OR($B66="",$I66=""),"",IF($I66='Premissas'!$C$14,IF($K66="","",MAX(0,$K66-$B66)),MAX(0,TODAY()-$B66))),""))</f>
        <v/>
      </c>
      <c r="M66" s="7">
        <f>IF($A66="","",IFERROR(IF(OR($B66="",$D66="",$E66="",$F66="",$G66="",$H66="",$I66=""),"Conferir",IF($E66&lt;&gt;'Premissas'!$A$11,"Conferir",IF(OR(AND($J66&lt;&gt;"",$J66&lt;$B66),AND($K66&lt;&gt;"",$K66&lt;$B66),AND($I66='Premissas'!$C$14,$K66=""),AND($I66&lt;&gt;'Premissas'!$C$14,$K66&lt;&gt;""),AND($I66&lt;&gt;'Premissas'!$C$14,$J66&lt;&gt;"",$J66&lt;TODAY()),AND($I66&lt;&gt;'Premissas'!$C$14,$J66="",TODAY()-$B66&gt;'Premissas'!$B$5)),"Conferir","Em ordem"))),"Conferir"))</f>
        <v/>
      </c>
    </row>
    <row r="67" ht="28" customHeight="1">
      <c r="A67" s="15" t="n"/>
      <c r="B67" s="16" t="n"/>
      <c r="C67" s="15" t="n"/>
      <c r="D67" s="15" t="n"/>
      <c r="E67" s="15" t="n"/>
      <c r="F67" s="15" t="n"/>
      <c r="G67" s="15" t="n"/>
      <c r="H67" s="15" t="n"/>
      <c r="I67" s="15" t="n"/>
      <c r="J67" s="16" t="n"/>
      <c r="K67" s="16" t="n"/>
      <c r="L67" s="25">
        <f>IF($A67="","",IFERROR(IF(OR($B67="",$I67=""),"",IF($I67='Premissas'!$C$14,IF($K67="","",MAX(0,$K67-$B67)),MAX(0,TODAY()-$B67))),""))</f>
        <v/>
      </c>
      <c r="M67" s="5">
        <f>IF($A67="","",IFERROR(IF(OR($B67="",$D67="",$E67="",$F67="",$G67="",$H67="",$I67=""),"Conferir",IF($E67&lt;&gt;'Premissas'!$A$11,"Conferir",IF(OR(AND($J67&lt;&gt;"",$J67&lt;$B67),AND($K67&lt;&gt;"",$K67&lt;$B67),AND($I67='Premissas'!$C$14,$K67=""),AND($I67&lt;&gt;'Premissas'!$C$14,$K67&lt;&gt;""),AND($I67&lt;&gt;'Premissas'!$C$14,$J67&lt;&gt;"",$J67&lt;TODAY()),AND($I67&lt;&gt;'Premissas'!$C$14,$J67="",TODAY()-$B67&gt;'Premissas'!$B$5)),"Conferir","Em ordem"))),"Conferir"))</f>
        <v/>
      </c>
    </row>
    <row r="68" ht="28" customHeight="1">
      <c r="A68" s="15" t="n"/>
      <c r="B68" s="16" t="n"/>
      <c r="C68" s="15" t="n"/>
      <c r="D68" s="15" t="n"/>
      <c r="E68" s="15" t="n"/>
      <c r="F68" s="15" t="n"/>
      <c r="G68" s="15" t="n"/>
      <c r="H68" s="15" t="n"/>
      <c r="I68" s="15" t="n"/>
      <c r="J68" s="16" t="n"/>
      <c r="K68" s="16" t="n"/>
      <c r="L68" s="26">
        <f>IF($A68="","",IFERROR(IF(OR($B68="",$I68=""),"",IF($I68='Premissas'!$C$14,IF($K68="","",MAX(0,$K68-$B68)),MAX(0,TODAY()-$B68))),""))</f>
        <v/>
      </c>
      <c r="M68" s="7">
        <f>IF($A68="","",IFERROR(IF(OR($B68="",$D68="",$E68="",$F68="",$G68="",$H68="",$I68=""),"Conferir",IF($E68&lt;&gt;'Premissas'!$A$11,"Conferir",IF(OR(AND($J68&lt;&gt;"",$J68&lt;$B68),AND($K68&lt;&gt;"",$K68&lt;$B68),AND($I68='Premissas'!$C$14,$K68=""),AND($I68&lt;&gt;'Premissas'!$C$14,$K68&lt;&gt;""),AND($I68&lt;&gt;'Premissas'!$C$14,$J68&lt;&gt;"",$J68&lt;TODAY()),AND($I68&lt;&gt;'Premissas'!$C$14,$J68="",TODAY()-$B68&gt;'Premissas'!$B$5)),"Conferir","Em ordem"))),"Conferir"))</f>
        <v/>
      </c>
    </row>
    <row r="69" ht="28" customHeight="1">
      <c r="A69" s="15" t="n"/>
      <c r="B69" s="16" t="n"/>
      <c r="C69" s="15" t="n"/>
      <c r="D69" s="15" t="n"/>
      <c r="E69" s="15" t="n"/>
      <c r="F69" s="15" t="n"/>
      <c r="G69" s="15" t="n"/>
      <c r="H69" s="15" t="n"/>
      <c r="I69" s="15" t="n"/>
      <c r="J69" s="16" t="n"/>
      <c r="K69" s="16" t="n"/>
      <c r="L69" s="25">
        <f>IF($A69="","",IFERROR(IF(OR($B69="",$I69=""),"",IF($I69='Premissas'!$C$14,IF($K69="","",MAX(0,$K69-$B69)),MAX(0,TODAY()-$B69))),""))</f>
        <v/>
      </c>
      <c r="M69" s="5">
        <f>IF($A69="","",IFERROR(IF(OR($B69="",$D69="",$E69="",$F69="",$G69="",$H69="",$I69=""),"Conferir",IF($E69&lt;&gt;'Premissas'!$A$11,"Conferir",IF(OR(AND($J69&lt;&gt;"",$J69&lt;$B69),AND($K69&lt;&gt;"",$K69&lt;$B69),AND($I69='Premissas'!$C$14,$K69=""),AND($I69&lt;&gt;'Premissas'!$C$14,$K69&lt;&gt;""),AND($I69&lt;&gt;'Premissas'!$C$14,$J69&lt;&gt;"",$J69&lt;TODAY()),AND($I69&lt;&gt;'Premissas'!$C$14,$J69="",TODAY()-$B69&gt;'Premissas'!$B$5)),"Conferir","Em ordem"))),"Conferir"))</f>
        <v/>
      </c>
    </row>
    <row r="70" ht="28" customHeight="1">
      <c r="A70" s="15" t="n"/>
      <c r="B70" s="16" t="n"/>
      <c r="C70" s="15" t="n"/>
      <c r="D70" s="15" t="n"/>
      <c r="E70" s="15" t="n"/>
      <c r="F70" s="15" t="n"/>
      <c r="G70" s="15" t="n"/>
      <c r="H70" s="15" t="n"/>
      <c r="I70" s="15" t="n"/>
      <c r="J70" s="16" t="n"/>
      <c r="K70" s="16" t="n"/>
      <c r="L70" s="26">
        <f>IF($A70="","",IFERROR(IF(OR($B70="",$I70=""),"",IF($I70='Premissas'!$C$14,IF($K70="","",MAX(0,$K70-$B70)),MAX(0,TODAY()-$B70))),""))</f>
        <v/>
      </c>
      <c r="M70" s="7">
        <f>IF($A70="","",IFERROR(IF(OR($B70="",$D70="",$E70="",$F70="",$G70="",$H70="",$I70=""),"Conferir",IF($E70&lt;&gt;'Premissas'!$A$11,"Conferir",IF(OR(AND($J70&lt;&gt;"",$J70&lt;$B70),AND($K70&lt;&gt;"",$K70&lt;$B70),AND($I70='Premissas'!$C$14,$K70=""),AND($I70&lt;&gt;'Premissas'!$C$14,$K70&lt;&gt;""),AND($I70&lt;&gt;'Premissas'!$C$14,$J70&lt;&gt;"",$J70&lt;TODAY()),AND($I70&lt;&gt;'Premissas'!$C$14,$J70="",TODAY()-$B70&gt;'Premissas'!$B$5)),"Conferir","Em ordem"))),"Conferir"))</f>
        <v/>
      </c>
    </row>
    <row r="71" ht="28" customHeight="1">
      <c r="A71" s="15" t="n"/>
      <c r="B71" s="16" t="n"/>
      <c r="C71" s="15" t="n"/>
      <c r="D71" s="15" t="n"/>
      <c r="E71" s="15" t="n"/>
      <c r="F71" s="15" t="n"/>
      <c r="G71" s="15" t="n"/>
      <c r="H71" s="15" t="n"/>
      <c r="I71" s="15" t="n"/>
      <c r="J71" s="16" t="n"/>
      <c r="K71" s="16" t="n"/>
      <c r="L71" s="25">
        <f>IF($A71="","",IFERROR(IF(OR($B71="",$I71=""),"",IF($I71='Premissas'!$C$14,IF($K71="","",MAX(0,$K71-$B71)),MAX(0,TODAY()-$B71))),""))</f>
        <v/>
      </c>
      <c r="M71" s="5">
        <f>IF($A71="","",IFERROR(IF(OR($B71="",$D71="",$E71="",$F71="",$G71="",$H71="",$I71=""),"Conferir",IF($E71&lt;&gt;'Premissas'!$A$11,"Conferir",IF(OR(AND($J71&lt;&gt;"",$J71&lt;$B71),AND($K71&lt;&gt;"",$K71&lt;$B71),AND($I71='Premissas'!$C$14,$K71=""),AND($I71&lt;&gt;'Premissas'!$C$14,$K71&lt;&gt;""),AND($I71&lt;&gt;'Premissas'!$C$14,$J71&lt;&gt;"",$J71&lt;TODAY()),AND($I71&lt;&gt;'Premissas'!$C$14,$J71="",TODAY()-$B71&gt;'Premissas'!$B$5)),"Conferir","Em ordem"))),"Conferir"))</f>
        <v/>
      </c>
    </row>
    <row r="72" ht="28" customHeight="1">
      <c r="A72" s="15" t="n"/>
      <c r="B72" s="16" t="n"/>
      <c r="C72" s="15" t="n"/>
      <c r="D72" s="15" t="n"/>
      <c r="E72" s="15" t="n"/>
      <c r="F72" s="15" t="n"/>
      <c r="G72" s="15" t="n"/>
      <c r="H72" s="15" t="n"/>
      <c r="I72" s="15" t="n"/>
      <c r="J72" s="16" t="n"/>
      <c r="K72" s="16" t="n"/>
      <c r="L72" s="26">
        <f>IF($A72="","",IFERROR(IF(OR($B72="",$I72=""),"",IF($I72='Premissas'!$C$14,IF($K72="","",MAX(0,$K72-$B72)),MAX(0,TODAY()-$B72))),""))</f>
        <v/>
      </c>
      <c r="M72" s="7">
        <f>IF($A72="","",IFERROR(IF(OR($B72="",$D72="",$E72="",$F72="",$G72="",$H72="",$I72=""),"Conferir",IF($E72&lt;&gt;'Premissas'!$A$11,"Conferir",IF(OR(AND($J72&lt;&gt;"",$J72&lt;$B72),AND($K72&lt;&gt;"",$K72&lt;$B72),AND($I72='Premissas'!$C$14,$K72=""),AND($I72&lt;&gt;'Premissas'!$C$14,$K72&lt;&gt;""),AND($I72&lt;&gt;'Premissas'!$C$14,$J72&lt;&gt;"",$J72&lt;TODAY()),AND($I72&lt;&gt;'Premissas'!$C$14,$J72="",TODAY()-$B72&gt;'Premissas'!$B$5)),"Conferir","Em ordem"))),"Conferir"))</f>
        <v/>
      </c>
    </row>
    <row r="73" ht="28" customHeight="1">
      <c r="A73" s="15" t="n"/>
      <c r="B73" s="16" t="n"/>
      <c r="C73" s="15" t="n"/>
      <c r="D73" s="15" t="n"/>
      <c r="E73" s="15" t="n"/>
      <c r="F73" s="15" t="n"/>
      <c r="G73" s="15" t="n"/>
      <c r="H73" s="15" t="n"/>
      <c r="I73" s="15" t="n"/>
      <c r="J73" s="16" t="n"/>
      <c r="K73" s="16" t="n"/>
      <c r="L73" s="25">
        <f>IF($A73="","",IFERROR(IF(OR($B73="",$I73=""),"",IF($I73='Premissas'!$C$14,IF($K73="","",MAX(0,$K73-$B73)),MAX(0,TODAY()-$B73))),""))</f>
        <v/>
      </c>
      <c r="M73" s="5">
        <f>IF($A73="","",IFERROR(IF(OR($B73="",$D73="",$E73="",$F73="",$G73="",$H73="",$I73=""),"Conferir",IF($E73&lt;&gt;'Premissas'!$A$11,"Conferir",IF(OR(AND($J73&lt;&gt;"",$J73&lt;$B73),AND($K73&lt;&gt;"",$K73&lt;$B73),AND($I73='Premissas'!$C$14,$K73=""),AND($I73&lt;&gt;'Premissas'!$C$14,$K73&lt;&gt;""),AND($I73&lt;&gt;'Premissas'!$C$14,$J73&lt;&gt;"",$J73&lt;TODAY()),AND($I73&lt;&gt;'Premissas'!$C$14,$J73="",TODAY()-$B73&gt;'Premissas'!$B$5)),"Conferir","Em ordem"))),"Conferir"))</f>
        <v/>
      </c>
    </row>
    <row r="74" ht="28" customHeight="1">
      <c r="A74" s="15" t="n"/>
      <c r="B74" s="16" t="n"/>
      <c r="C74" s="15" t="n"/>
      <c r="D74" s="15" t="n"/>
      <c r="E74" s="15" t="n"/>
      <c r="F74" s="15" t="n"/>
      <c r="G74" s="15" t="n"/>
      <c r="H74" s="15" t="n"/>
      <c r="I74" s="15" t="n"/>
      <c r="J74" s="16" t="n"/>
      <c r="K74" s="16" t="n"/>
      <c r="L74" s="26">
        <f>IF($A74="","",IFERROR(IF(OR($B74="",$I74=""),"",IF($I74='Premissas'!$C$14,IF($K74="","",MAX(0,$K74-$B74)),MAX(0,TODAY()-$B74))),""))</f>
        <v/>
      </c>
      <c r="M74" s="7">
        <f>IF($A74="","",IFERROR(IF(OR($B74="",$D74="",$E74="",$F74="",$G74="",$H74="",$I74=""),"Conferir",IF($E74&lt;&gt;'Premissas'!$A$11,"Conferir",IF(OR(AND($J74&lt;&gt;"",$J74&lt;$B74),AND($K74&lt;&gt;"",$K74&lt;$B74),AND($I74='Premissas'!$C$14,$K74=""),AND($I74&lt;&gt;'Premissas'!$C$14,$K74&lt;&gt;""),AND($I74&lt;&gt;'Premissas'!$C$14,$J74&lt;&gt;"",$J74&lt;TODAY()),AND($I74&lt;&gt;'Premissas'!$C$14,$J74="",TODAY()-$B74&gt;'Premissas'!$B$5)),"Conferir","Em ordem"))),"Conferir"))</f>
        <v/>
      </c>
    </row>
    <row r="75" ht="28" customHeight="1">
      <c r="A75" s="15" t="n"/>
      <c r="B75" s="16" t="n"/>
      <c r="C75" s="15" t="n"/>
      <c r="D75" s="15" t="n"/>
      <c r="E75" s="15" t="n"/>
      <c r="F75" s="15" t="n"/>
      <c r="G75" s="15" t="n"/>
      <c r="H75" s="15" t="n"/>
      <c r="I75" s="15" t="n"/>
      <c r="J75" s="16" t="n"/>
      <c r="K75" s="16" t="n"/>
      <c r="L75" s="25">
        <f>IF($A75="","",IFERROR(IF(OR($B75="",$I75=""),"",IF($I75='Premissas'!$C$14,IF($K75="","",MAX(0,$K75-$B75)),MAX(0,TODAY()-$B75))),""))</f>
        <v/>
      </c>
      <c r="M75" s="5">
        <f>IF($A75="","",IFERROR(IF(OR($B75="",$D75="",$E75="",$F75="",$G75="",$H75="",$I75=""),"Conferir",IF($E75&lt;&gt;'Premissas'!$A$11,"Conferir",IF(OR(AND($J75&lt;&gt;"",$J75&lt;$B75),AND($K75&lt;&gt;"",$K75&lt;$B75),AND($I75='Premissas'!$C$14,$K75=""),AND($I75&lt;&gt;'Premissas'!$C$14,$K75&lt;&gt;""),AND($I75&lt;&gt;'Premissas'!$C$14,$J75&lt;&gt;"",$J75&lt;TODAY()),AND($I75&lt;&gt;'Premissas'!$C$14,$J75="",TODAY()-$B75&gt;'Premissas'!$B$5)),"Conferir","Em ordem"))),"Conferir"))</f>
        <v/>
      </c>
    </row>
    <row r="76" ht="28" customHeight="1">
      <c r="A76" s="15" t="n"/>
      <c r="B76" s="16" t="n"/>
      <c r="C76" s="15" t="n"/>
      <c r="D76" s="15" t="n"/>
      <c r="E76" s="15" t="n"/>
      <c r="F76" s="15" t="n"/>
      <c r="G76" s="15" t="n"/>
      <c r="H76" s="15" t="n"/>
      <c r="I76" s="15" t="n"/>
      <c r="J76" s="16" t="n"/>
      <c r="K76" s="16" t="n"/>
      <c r="L76" s="26">
        <f>IF($A76="","",IFERROR(IF(OR($B76="",$I76=""),"",IF($I76='Premissas'!$C$14,IF($K76="","",MAX(0,$K76-$B76)),MAX(0,TODAY()-$B76))),""))</f>
        <v/>
      </c>
      <c r="M76" s="7">
        <f>IF($A76="","",IFERROR(IF(OR($B76="",$D76="",$E76="",$F76="",$G76="",$H76="",$I76=""),"Conferir",IF($E76&lt;&gt;'Premissas'!$A$11,"Conferir",IF(OR(AND($J76&lt;&gt;"",$J76&lt;$B76),AND($K76&lt;&gt;"",$K76&lt;$B76),AND($I76='Premissas'!$C$14,$K76=""),AND($I76&lt;&gt;'Premissas'!$C$14,$K76&lt;&gt;""),AND($I76&lt;&gt;'Premissas'!$C$14,$J76&lt;&gt;"",$J76&lt;TODAY()),AND($I76&lt;&gt;'Premissas'!$C$14,$J76="",TODAY()-$B76&gt;'Premissas'!$B$5)),"Conferir","Em ordem"))),"Conferir"))</f>
        <v/>
      </c>
    </row>
    <row r="77" ht="28" customHeight="1">
      <c r="A77" s="15" t="n"/>
      <c r="B77" s="16" t="n"/>
      <c r="C77" s="15" t="n"/>
      <c r="D77" s="15" t="n"/>
      <c r="E77" s="15" t="n"/>
      <c r="F77" s="15" t="n"/>
      <c r="G77" s="15" t="n"/>
      <c r="H77" s="15" t="n"/>
      <c r="I77" s="15" t="n"/>
      <c r="J77" s="16" t="n"/>
      <c r="K77" s="16" t="n"/>
      <c r="L77" s="25">
        <f>IF($A77="","",IFERROR(IF(OR($B77="",$I77=""),"",IF($I77='Premissas'!$C$14,IF($K77="","",MAX(0,$K77-$B77)),MAX(0,TODAY()-$B77))),""))</f>
        <v/>
      </c>
      <c r="M77" s="5">
        <f>IF($A77="","",IFERROR(IF(OR($B77="",$D77="",$E77="",$F77="",$G77="",$H77="",$I77=""),"Conferir",IF($E77&lt;&gt;'Premissas'!$A$11,"Conferir",IF(OR(AND($J77&lt;&gt;"",$J77&lt;$B77),AND($K77&lt;&gt;"",$K77&lt;$B77),AND($I77='Premissas'!$C$14,$K77=""),AND($I77&lt;&gt;'Premissas'!$C$14,$K77&lt;&gt;""),AND($I77&lt;&gt;'Premissas'!$C$14,$J77&lt;&gt;"",$J77&lt;TODAY()),AND($I77&lt;&gt;'Premissas'!$C$14,$J77="",TODAY()-$B77&gt;'Premissas'!$B$5)),"Conferir","Em ordem"))),"Conferir"))</f>
        <v/>
      </c>
    </row>
    <row r="78" ht="28" customHeight="1">
      <c r="A78" s="15" t="n"/>
      <c r="B78" s="16" t="n"/>
      <c r="C78" s="15" t="n"/>
      <c r="D78" s="15" t="n"/>
      <c r="E78" s="15" t="n"/>
      <c r="F78" s="15" t="n"/>
      <c r="G78" s="15" t="n"/>
      <c r="H78" s="15" t="n"/>
      <c r="I78" s="15" t="n"/>
      <c r="J78" s="16" t="n"/>
      <c r="K78" s="16" t="n"/>
      <c r="L78" s="26">
        <f>IF($A78="","",IFERROR(IF(OR($B78="",$I78=""),"",IF($I78='Premissas'!$C$14,IF($K78="","",MAX(0,$K78-$B78)),MAX(0,TODAY()-$B78))),""))</f>
        <v/>
      </c>
      <c r="M78" s="7">
        <f>IF($A78="","",IFERROR(IF(OR($B78="",$D78="",$E78="",$F78="",$G78="",$H78="",$I78=""),"Conferir",IF($E78&lt;&gt;'Premissas'!$A$11,"Conferir",IF(OR(AND($J78&lt;&gt;"",$J78&lt;$B78),AND($K78&lt;&gt;"",$K78&lt;$B78),AND($I78='Premissas'!$C$14,$K78=""),AND($I78&lt;&gt;'Premissas'!$C$14,$K78&lt;&gt;""),AND($I78&lt;&gt;'Premissas'!$C$14,$J78&lt;&gt;"",$J78&lt;TODAY()),AND($I78&lt;&gt;'Premissas'!$C$14,$J78="",TODAY()-$B78&gt;'Premissas'!$B$5)),"Conferir","Em ordem"))),"Conferir"))</f>
        <v/>
      </c>
    </row>
    <row r="79" ht="28" customHeight="1">
      <c r="A79" s="15" t="n"/>
      <c r="B79" s="16" t="n"/>
      <c r="C79" s="15" t="n"/>
      <c r="D79" s="15" t="n"/>
      <c r="E79" s="15" t="n"/>
      <c r="F79" s="15" t="n"/>
      <c r="G79" s="15" t="n"/>
      <c r="H79" s="15" t="n"/>
      <c r="I79" s="15" t="n"/>
      <c r="J79" s="16" t="n"/>
      <c r="K79" s="16" t="n"/>
      <c r="L79" s="25">
        <f>IF($A79="","",IFERROR(IF(OR($B79="",$I79=""),"",IF($I79='Premissas'!$C$14,IF($K79="","",MAX(0,$K79-$B79)),MAX(0,TODAY()-$B79))),""))</f>
        <v/>
      </c>
      <c r="M79" s="5">
        <f>IF($A79="","",IFERROR(IF(OR($B79="",$D79="",$E79="",$F79="",$G79="",$H79="",$I79=""),"Conferir",IF($E79&lt;&gt;'Premissas'!$A$11,"Conferir",IF(OR(AND($J79&lt;&gt;"",$J79&lt;$B79),AND($K79&lt;&gt;"",$K79&lt;$B79),AND($I79='Premissas'!$C$14,$K79=""),AND($I79&lt;&gt;'Premissas'!$C$14,$K79&lt;&gt;""),AND($I79&lt;&gt;'Premissas'!$C$14,$J79&lt;&gt;"",$J79&lt;TODAY()),AND($I79&lt;&gt;'Premissas'!$C$14,$J79="",TODAY()-$B79&gt;'Premissas'!$B$5)),"Conferir","Em ordem"))),"Conferir"))</f>
        <v/>
      </c>
    </row>
    <row r="80" ht="28" customHeight="1">
      <c r="A80" s="15" t="n"/>
      <c r="B80" s="16" t="n"/>
      <c r="C80" s="15" t="n"/>
      <c r="D80" s="15" t="n"/>
      <c r="E80" s="15" t="n"/>
      <c r="F80" s="15" t="n"/>
      <c r="G80" s="15" t="n"/>
      <c r="H80" s="15" t="n"/>
      <c r="I80" s="15" t="n"/>
      <c r="J80" s="16" t="n"/>
      <c r="K80" s="16" t="n"/>
      <c r="L80" s="26">
        <f>IF($A80="","",IFERROR(IF(OR($B80="",$I80=""),"",IF($I80='Premissas'!$C$14,IF($K80="","",MAX(0,$K80-$B80)),MAX(0,TODAY()-$B80))),""))</f>
        <v/>
      </c>
      <c r="M80" s="7">
        <f>IF($A80="","",IFERROR(IF(OR($B80="",$D80="",$E80="",$F80="",$G80="",$H80="",$I80=""),"Conferir",IF($E80&lt;&gt;'Premissas'!$A$11,"Conferir",IF(OR(AND($J80&lt;&gt;"",$J80&lt;$B80),AND($K80&lt;&gt;"",$K80&lt;$B80),AND($I80='Premissas'!$C$14,$K80=""),AND($I80&lt;&gt;'Premissas'!$C$14,$K80&lt;&gt;""),AND($I80&lt;&gt;'Premissas'!$C$14,$J80&lt;&gt;"",$J80&lt;TODAY()),AND($I80&lt;&gt;'Premissas'!$C$14,$J80="",TODAY()-$B80&gt;'Premissas'!$B$5)),"Conferir","Em ordem"))),"Conferir"))</f>
        <v/>
      </c>
    </row>
    <row r="81" ht="28" customHeight="1">
      <c r="A81" s="15" t="n"/>
      <c r="B81" s="16" t="n"/>
      <c r="C81" s="15" t="n"/>
      <c r="D81" s="15" t="n"/>
      <c r="E81" s="15" t="n"/>
      <c r="F81" s="15" t="n"/>
      <c r="G81" s="15" t="n"/>
      <c r="H81" s="15" t="n"/>
      <c r="I81" s="15" t="n"/>
      <c r="J81" s="16" t="n"/>
      <c r="K81" s="16" t="n"/>
      <c r="L81" s="25">
        <f>IF($A81="","",IFERROR(IF(OR($B81="",$I81=""),"",IF($I81='Premissas'!$C$14,IF($K81="","",MAX(0,$K81-$B81)),MAX(0,TODAY()-$B81))),""))</f>
        <v/>
      </c>
      <c r="M81" s="5">
        <f>IF($A81="","",IFERROR(IF(OR($B81="",$D81="",$E81="",$F81="",$G81="",$H81="",$I81=""),"Conferir",IF($E81&lt;&gt;'Premissas'!$A$11,"Conferir",IF(OR(AND($J81&lt;&gt;"",$J81&lt;$B81),AND($K81&lt;&gt;"",$K81&lt;$B81),AND($I81='Premissas'!$C$14,$K81=""),AND($I81&lt;&gt;'Premissas'!$C$14,$K81&lt;&gt;""),AND($I81&lt;&gt;'Premissas'!$C$14,$J81&lt;&gt;"",$J81&lt;TODAY()),AND($I81&lt;&gt;'Premissas'!$C$14,$J81="",TODAY()-$B81&gt;'Premissas'!$B$5)),"Conferir","Em ordem"))),"Conferir"))</f>
        <v/>
      </c>
    </row>
    <row r="82" ht="28" customHeight="1">
      <c r="A82" s="15" t="n"/>
      <c r="B82" s="16" t="n"/>
      <c r="C82" s="15" t="n"/>
      <c r="D82" s="15" t="n"/>
      <c r="E82" s="15" t="n"/>
      <c r="F82" s="15" t="n"/>
      <c r="G82" s="15" t="n"/>
      <c r="H82" s="15" t="n"/>
      <c r="I82" s="15" t="n"/>
      <c r="J82" s="16" t="n"/>
      <c r="K82" s="16" t="n"/>
      <c r="L82" s="26">
        <f>IF($A82="","",IFERROR(IF(OR($B82="",$I82=""),"",IF($I82='Premissas'!$C$14,IF($K82="","",MAX(0,$K82-$B82)),MAX(0,TODAY()-$B82))),""))</f>
        <v/>
      </c>
      <c r="M82" s="7">
        <f>IF($A82="","",IFERROR(IF(OR($B82="",$D82="",$E82="",$F82="",$G82="",$H82="",$I82=""),"Conferir",IF($E82&lt;&gt;'Premissas'!$A$11,"Conferir",IF(OR(AND($J82&lt;&gt;"",$J82&lt;$B82),AND($K82&lt;&gt;"",$K82&lt;$B82),AND($I82='Premissas'!$C$14,$K82=""),AND($I82&lt;&gt;'Premissas'!$C$14,$K82&lt;&gt;""),AND($I82&lt;&gt;'Premissas'!$C$14,$J82&lt;&gt;"",$J82&lt;TODAY()),AND($I82&lt;&gt;'Premissas'!$C$14,$J82="",TODAY()-$B82&gt;'Premissas'!$B$5)),"Conferir","Em ordem"))),"Conferir"))</f>
        <v/>
      </c>
    </row>
    <row r="83" ht="28" customHeight="1">
      <c r="A83" s="15" t="n"/>
      <c r="B83" s="16" t="n"/>
      <c r="C83" s="15" t="n"/>
      <c r="D83" s="15" t="n"/>
      <c r="E83" s="15" t="n"/>
      <c r="F83" s="15" t="n"/>
      <c r="G83" s="15" t="n"/>
      <c r="H83" s="15" t="n"/>
      <c r="I83" s="15" t="n"/>
      <c r="J83" s="16" t="n"/>
      <c r="K83" s="16" t="n"/>
      <c r="L83" s="25">
        <f>IF($A83="","",IFERROR(IF(OR($B83="",$I83=""),"",IF($I83='Premissas'!$C$14,IF($K83="","",MAX(0,$K83-$B83)),MAX(0,TODAY()-$B83))),""))</f>
        <v/>
      </c>
      <c r="M83" s="5">
        <f>IF($A83="","",IFERROR(IF(OR($B83="",$D83="",$E83="",$F83="",$G83="",$H83="",$I83=""),"Conferir",IF($E83&lt;&gt;'Premissas'!$A$11,"Conferir",IF(OR(AND($J83&lt;&gt;"",$J83&lt;$B83),AND($K83&lt;&gt;"",$K83&lt;$B83),AND($I83='Premissas'!$C$14,$K83=""),AND($I83&lt;&gt;'Premissas'!$C$14,$K83&lt;&gt;""),AND($I83&lt;&gt;'Premissas'!$C$14,$J83&lt;&gt;"",$J83&lt;TODAY()),AND($I83&lt;&gt;'Premissas'!$C$14,$J83="",TODAY()-$B83&gt;'Premissas'!$B$5)),"Conferir","Em ordem"))),"Conferir"))</f>
        <v/>
      </c>
    </row>
    <row r="84" ht="28" customHeight="1">
      <c r="A84" s="15" t="n"/>
      <c r="B84" s="16" t="n"/>
      <c r="C84" s="15" t="n"/>
      <c r="D84" s="15" t="n"/>
      <c r="E84" s="15" t="n"/>
      <c r="F84" s="15" t="n"/>
      <c r="G84" s="15" t="n"/>
      <c r="H84" s="15" t="n"/>
      <c r="I84" s="15" t="n"/>
      <c r="J84" s="16" t="n"/>
      <c r="K84" s="16" t="n"/>
      <c r="L84" s="26">
        <f>IF($A84="","",IFERROR(IF(OR($B84="",$I84=""),"",IF($I84='Premissas'!$C$14,IF($K84="","",MAX(0,$K84-$B84)),MAX(0,TODAY()-$B84))),""))</f>
        <v/>
      </c>
      <c r="M84" s="7">
        <f>IF($A84="","",IFERROR(IF(OR($B84="",$D84="",$E84="",$F84="",$G84="",$H84="",$I84=""),"Conferir",IF($E84&lt;&gt;'Premissas'!$A$11,"Conferir",IF(OR(AND($J84&lt;&gt;"",$J84&lt;$B84),AND($K84&lt;&gt;"",$K84&lt;$B84),AND($I84='Premissas'!$C$14,$K84=""),AND($I84&lt;&gt;'Premissas'!$C$14,$K84&lt;&gt;""),AND($I84&lt;&gt;'Premissas'!$C$14,$J84&lt;&gt;"",$J84&lt;TODAY()),AND($I84&lt;&gt;'Premissas'!$C$14,$J84="",TODAY()-$B84&gt;'Premissas'!$B$5)),"Conferir","Em ordem"))),"Conferir"))</f>
        <v/>
      </c>
    </row>
    <row r="85" ht="28" customHeight="1">
      <c r="A85" s="15" t="n"/>
      <c r="B85" s="16" t="n"/>
      <c r="C85" s="15" t="n"/>
      <c r="D85" s="15" t="n"/>
      <c r="E85" s="15" t="n"/>
      <c r="F85" s="15" t="n"/>
      <c r="G85" s="15" t="n"/>
      <c r="H85" s="15" t="n"/>
      <c r="I85" s="15" t="n"/>
      <c r="J85" s="16" t="n"/>
      <c r="K85" s="16" t="n"/>
      <c r="L85" s="25">
        <f>IF($A85="","",IFERROR(IF(OR($B85="",$I85=""),"",IF($I85='Premissas'!$C$14,IF($K85="","",MAX(0,$K85-$B85)),MAX(0,TODAY()-$B85))),""))</f>
        <v/>
      </c>
      <c r="M85" s="5">
        <f>IF($A85="","",IFERROR(IF(OR($B85="",$D85="",$E85="",$F85="",$G85="",$H85="",$I85=""),"Conferir",IF($E85&lt;&gt;'Premissas'!$A$11,"Conferir",IF(OR(AND($J85&lt;&gt;"",$J85&lt;$B85),AND($K85&lt;&gt;"",$K85&lt;$B85),AND($I85='Premissas'!$C$14,$K85=""),AND($I85&lt;&gt;'Premissas'!$C$14,$K85&lt;&gt;""),AND($I85&lt;&gt;'Premissas'!$C$14,$J85&lt;&gt;"",$J85&lt;TODAY()),AND($I85&lt;&gt;'Premissas'!$C$14,$J85="",TODAY()-$B85&gt;'Premissas'!$B$5)),"Conferir","Em ordem"))),"Conferir"))</f>
        <v/>
      </c>
    </row>
    <row r="86" ht="28" customHeight="1">
      <c r="A86" s="15" t="n"/>
      <c r="B86" s="16" t="n"/>
      <c r="C86" s="15" t="n"/>
      <c r="D86" s="15" t="n"/>
      <c r="E86" s="15" t="n"/>
      <c r="F86" s="15" t="n"/>
      <c r="G86" s="15" t="n"/>
      <c r="H86" s="15" t="n"/>
      <c r="I86" s="15" t="n"/>
      <c r="J86" s="16" t="n"/>
      <c r="K86" s="16" t="n"/>
      <c r="L86" s="26">
        <f>IF($A86="","",IFERROR(IF(OR($B86="",$I86=""),"",IF($I86='Premissas'!$C$14,IF($K86="","",MAX(0,$K86-$B86)),MAX(0,TODAY()-$B86))),""))</f>
        <v/>
      </c>
      <c r="M86" s="7">
        <f>IF($A86="","",IFERROR(IF(OR($B86="",$D86="",$E86="",$F86="",$G86="",$H86="",$I86=""),"Conferir",IF($E86&lt;&gt;'Premissas'!$A$11,"Conferir",IF(OR(AND($J86&lt;&gt;"",$J86&lt;$B86),AND($K86&lt;&gt;"",$K86&lt;$B86),AND($I86='Premissas'!$C$14,$K86=""),AND($I86&lt;&gt;'Premissas'!$C$14,$K86&lt;&gt;""),AND($I86&lt;&gt;'Premissas'!$C$14,$J86&lt;&gt;"",$J86&lt;TODAY()),AND($I86&lt;&gt;'Premissas'!$C$14,$J86="",TODAY()-$B86&gt;'Premissas'!$B$5)),"Conferir","Em ordem"))),"Conferir"))</f>
        <v/>
      </c>
    </row>
    <row r="87" ht="28" customHeight="1">
      <c r="A87" s="15" t="n"/>
      <c r="B87" s="16" t="n"/>
      <c r="C87" s="15" t="n"/>
      <c r="D87" s="15" t="n"/>
      <c r="E87" s="15" t="n"/>
      <c r="F87" s="15" t="n"/>
      <c r="G87" s="15" t="n"/>
      <c r="H87" s="15" t="n"/>
      <c r="I87" s="15" t="n"/>
      <c r="J87" s="16" t="n"/>
      <c r="K87" s="16" t="n"/>
      <c r="L87" s="25">
        <f>IF($A87="","",IFERROR(IF(OR($B87="",$I87=""),"",IF($I87='Premissas'!$C$14,IF($K87="","",MAX(0,$K87-$B87)),MAX(0,TODAY()-$B87))),""))</f>
        <v/>
      </c>
      <c r="M87" s="5">
        <f>IF($A87="","",IFERROR(IF(OR($B87="",$D87="",$E87="",$F87="",$G87="",$H87="",$I87=""),"Conferir",IF($E87&lt;&gt;'Premissas'!$A$11,"Conferir",IF(OR(AND($J87&lt;&gt;"",$J87&lt;$B87),AND($K87&lt;&gt;"",$K87&lt;$B87),AND($I87='Premissas'!$C$14,$K87=""),AND($I87&lt;&gt;'Premissas'!$C$14,$K87&lt;&gt;""),AND($I87&lt;&gt;'Premissas'!$C$14,$J87&lt;&gt;"",$J87&lt;TODAY()),AND($I87&lt;&gt;'Premissas'!$C$14,$J87="",TODAY()-$B87&gt;'Premissas'!$B$5)),"Conferir","Em ordem"))),"Conferir"))</f>
        <v/>
      </c>
    </row>
    <row r="88" ht="28" customHeight="1">
      <c r="A88" s="15" t="n"/>
      <c r="B88" s="16" t="n"/>
      <c r="C88" s="15" t="n"/>
      <c r="D88" s="15" t="n"/>
      <c r="E88" s="15" t="n"/>
      <c r="F88" s="15" t="n"/>
      <c r="G88" s="15" t="n"/>
      <c r="H88" s="15" t="n"/>
      <c r="I88" s="15" t="n"/>
      <c r="J88" s="16" t="n"/>
      <c r="K88" s="16" t="n"/>
      <c r="L88" s="26">
        <f>IF($A88="","",IFERROR(IF(OR($B88="",$I88=""),"",IF($I88='Premissas'!$C$14,IF($K88="","",MAX(0,$K88-$B88)),MAX(0,TODAY()-$B88))),""))</f>
        <v/>
      </c>
      <c r="M88" s="7">
        <f>IF($A88="","",IFERROR(IF(OR($B88="",$D88="",$E88="",$F88="",$G88="",$H88="",$I88=""),"Conferir",IF($E88&lt;&gt;'Premissas'!$A$11,"Conferir",IF(OR(AND($J88&lt;&gt;"",$J88&lt;$B88),AND($K88&lt;&gt;"",$K88&lt;$B88),AND($I88='Premissas'!$C$14,$K88=""),AND($I88&lt;&gt;'Premissas'!$C$14,$K88&lt;&gt;""),AND($I88&lt;&gt;'Premissas'!$C$14,$J88&lt;&gt;"",$J88&lt;TODAY()),AND($I88&lt;&gt;'Premissas'!$C$14,$J88="",TODAY()-$B88&gt;'Premissas'!$B$5)),"Conferir","Em ordem"))),"Conferir"))</f>
        <v/>
      </c>
    </row>
    <row r="89" ht="28" customHeight="1">
      <c r="A89" s="15" t="n"/>
      <c r="B89" s="16" t="n"/>
      <c r="C89" s="15" t="n"/>
      <c r="D89" s="15" t="n"/>
      <c r="E89" s="15" t="n"/>
      <c r="F89" s="15" t="n"/>
      <c r="G89" s="15" t="n"/>
      <c r="H89" s="15" t="n"/>
      <c r="I89" s="15" t="n"/>
      <c r="J89" s="16" t="n"/>
      <c r="K89" s="16" t="n"/>
      <c r="L89" s="25">
        <f>IF($A89="","",IFERROR(IF(OR($B89="",$I89=""),"",IF($I89='Premissas'!$C$14,IF($K89="","",MAX(0,$K89-$B89)),MAX(0,TODAY()-$B89))),""))</f>
        <v/>
      </c>
      <c r="M89" s="5">
        <f>IF($A89="","",IFERROR(IF(OR($B89="",$D89="",$E89="",$F89="",$G89="",$H89="",$I89=""),"Conferir",IF($E89&lt;&gt;'Premissas'!$A$11,"Conferir",IF(OR(AND($J89&lt;&gt;"",$J89&lt;$B89),AND($K89&lt;&gt;"",$K89&lt;$B89),AND($I89='Premissas'!$C$14,$K89=""),AND($I89&lt;&gt;'Premissas'!$C$14,$K89&lt;&gt;""),AND($I89&lt;&gt;'Premissas'!$C$14,$J89&lt;&gt;"",$J89&lt;TODAY()),AND($I89&lt;&gt;'Premissas'!$C$14,$J89="",TODAY()-$B89&gt;'Premissas'!$B$5)),"Conferir","Em ordem"))),"Conferir"))</f>
        <v/>
      </c>
    </row>
    <row r="90" ht="28" customHeight="1">
      <c r="A90" s="15" t="n"/>
      <c r="B90" s="16" t="n"/>
      <c r="C90" s="15" t="n"/>
      <c r="D90" s="15" t="n"/>
      <c r="E90" s="15" t="n"/>
      <c r="F90" s="15" t="n"/>
      <c r="G90" s="15" t="n"/>
      <c r="H90" s="15" t="n"/>
      <c r="I90" s="15" t="n"/>
      <c r="J90" s="16" t="n"/>
      <c r="K90" s="16" t="n"/>
      <c r="L90" s="26">
        <f>IF($A90="","",IFERROR(IF(OR($B90="",$I90=""),"",IF($I90='Premissas'!$C$14,IF($K90="","",MAX(0,$K90-$B90)),MAX(0,TODAY()-$B90))),""))</f>
        <v/>
      </c>
      <c r="M90" s="7">
        <f>IF($A90="","",IFERROR(IF(OR($B90="",$D90="",$E90="",$F90="",$G90="",$H90="",$I90=""),"Conferir",IF($E90&lt;&gt;'Premissas'!$A$11,"Conferir",IF(OR(AND($J90&lt;&gt;"",$J90&lt;$B90),AND($K90&lt;&gt;"",$K90&lt;$B90),AND($I90='Premissas'!$C$14,$K90=""),AND($I90&lt;&gt;'Premissas'!$C$14,$K90&lt;&gt;""),AND($I90&lt;&gt;'Premissas'!$C$14,$J90&lt;&gt;"",$J90&lt;TODAY()),AND($I90&lt;&gt;'Premissas'!$C$14,$J90="",TODAY()-$B90&gt;'Premissas'!$B$5)),"Conferir","Em ordem"))),"Conferir"))</f>
        <v/>
      </c>
    </row>
    <row r="91" ht="28" customHeight="1">
      <c r="A91" s="15" t="n"/>
      <c r="B91" s="16" t="n"/>
      <c r="C91" s="15" t="n"/>
      <c r="D91" s="15" t="n"/>
      <c r="E91" s="15" t="n"/>
      <c r="F91" s="15" t="n"/>
      <c r="G91" s="15" t="n"/>
      <c r="H91" s="15" t="n"/>
      <c r="I91" s="15" t="n"/>
      <c r="J91" s="16" t="n"/>
      <c r="K91" s="16" t="n"/>
      <c r="L91" s="25">
        <f>IF($A91="","",IFERROR(IF(OR($B91="",$I91=""),"",IF($I91='Premissas'!$C$14,IF($K91="","",MAX(0,$K91-$B91)),MAX(0,TODAY()-$B91))),""))</f>
        <v/>
      </c>
      <c r="M91" s="5">
        <f>IF($A91="","",IFERROR(IF(OR($B91="",$D91="",$E91="",$F91="",$G91="",$H91="",$I91=""),"Conferir",IF($E91&lt;&gt;'Premissas'!$A$11,"Conferir",IF(OR(AND($J91&lt;&gt;"",$J91&lt;$B91),AND($K91&lt;&gt;"",$K91&lt;$B91),AND($I91='Premissas'!$C$14,$K91=""),AND($I91&lt;&gt;'Premissas'!$C$14,$K91&lt;&gt;""),AND($I91&lt;&gt;'Premissas'!$C$14,$J91&lt;&gt;"",$J91&lt;TODAY()),AND($I91&lt;&gt;'Premissas'!$C$14,$J91="",TODAY()-$B91&gt;'Premissas'!$B$5)),"Conferir","Em ordem"))),"Conferir"))</f>
        <v/>
      </c>
    </row>
    <row r="92" ht="28" customHeight="1">
      <c r="A92" s="15" t="n"/>
      <c r="B92" s="16" t="n"/>
      <c r="C92" s="15" t="n"/>
      <c r="D92" s="15" t="n"/>
      <c r="E92" s="15" t="n"/>
      <c r="F92" s="15" t="n"/>
      <c r="G92" s="15" t="n"/>
      <c r="H92" s="15" t="n"/>
      <c r="I92" s="15" t="n"/>
      <c r="J92" s="16" t="n"/>
      <c r="K92" s="16" t="n"/>
      <c r="L92" s="26">
        <f>IF($A92="","",IFERROR(IF(OR($B92="",$I92=""),"",IF($I92='Premissas'!$C$14,IF($K92="","",MAX(0,$K92-$B92)),MAX(0,TODAY()-$B92))),""))</f>
        <v/>
      </c>
      <c r="M92" s="7">
        <f>IF($A92="","",IFERROR(IF(OR($B92="",$D92="",$E92="",$F92="",$G92="",$H92="",$I92=""),"Conferir",IF($E92&lt;&gt;'Premissas'!$A$11,"Conferir",IF(OR(AND($J92&lt;&gt;"",$J92&lt;$B92),AND($K92&lt;&gt;"",$K92&lt;$B92),AND($I92='Premissas'!$C$14,$K92=""),AND($I92&lt;&gt;'Premissas'!$C$14,$K92&lt;&gt;""),AND($I92&lt;&gt;'Premissas'!$C$14,$J92&lt;&gt;"",$J92&lt;TODAY()),AND($I92&lt;&gt;'Premissas'!$C$14,$J92="",TODAY()-$B92&gt;'Premissas'!$B$5)),"Conferir","Em ordem"))),"Conferir"))</f>
        <v/>
      </c>
    </row>
    <row r="93" ht="28" customHeight="1">
      <c r="A93" s="15" t="n"/>
      <c r="B93" s="16" t="n"/>
      <c r="C93" s="15" t="n"/>
      <c r="D93" s="15" t="n"/>
      <c r="E93" s="15" t="n"/>
      <c r="F93" s="15" t="n"/>
      <c r="G93" s="15" t="n"/>
      <c r="H93" s="15" t="n"/>
      <c r="I93" s="15" t="n"/>
      <c r="J93" s="16" t="n"/>
      <c r="K93" s="16" t="n"/>
      <c r="L93" s="25">
        <f>IF($A93="","",IFERROR(IF(OR($B93="",$I93=""),"",IF($I93='Premissas'!$C$14,IF($K93="","",MAX(0,$K93-$B93)),MAX(0,TODAY()-$B93))),""))</f>
        <v/>
      </c>
      <c r="M93" s="5">
        <f>IF($A93="","",IFERROR(IF(OR($B93="",$D93="",$E93="",$F93="",$G93="",$H93="",$I93=""),"Conferir",IF($E93&lt;&gt;'Premissas'!$A$11,"Conferir",IF(OR(AND($J93&lt;&gt;"",$J93&lt;$B93),AND($K93&lt;&gt;"",$K93&lt;$B93),AND($I93='Premissas'!$C$14,$K93=""),AND($I93&lt;&gt;'Premissas'!$C$14,$K93&lt;&gt;""),AND($I93&lt;&gt;'Premissas'!$C$14,$J93&lt;&gt;"",$J93&lt;TODAY()),AND($I93&lt;&gt;'Premissas'!$C$14,$J93="",TODAY()-$B93&gt;'Premissas'!$B$5)),"Conferir","Em ordem"))),"Conferir"))</f>
        <v/>
      </c>
    </row>
    <row r="94" ht="28" customHeight="1">
      <c r="A94" s="15" t="n"/>
      <c r="B94" s="16" t="n"/>
      <c r="C94" s="15" t="n"/>
      <c r="D94" s="15" t="n"/>
      <c r="E94" s="15" t="n"/>
      <c r="F94" s="15" t="n"/>
      <c r="G94" s="15" t="n"/>
      <c r="H94" s="15" t="n"/>
      <c r="I94" s="15" t="n"/>
      <c r="J94" s="16" t="n"/>
      <c r="K94" s="16" t="n"/>
      <c r="L94" s="26">
        <f>IF($A94="","",IFERROR(IF(OR($B94="",$I94=""),"",IF($I94='Premissas'!$C$14,IF($K94="","",MAX(0,$K94-$B94)),MAX(0,TODAY()-$B94))),""))</f>
        <v/>
      </c>
      <c r="M94" s="7">
        <f>IF($A94="","",IFERROR(IF(OR($B94="",$D94="",$E94="",$F94="",$G94="",$H94="",$I94=""),"Conferir",IF($E94&lt;&gt;'Premissas'!$A$11,"Conferir",IF(OR(AND($J94&lt;&gt;"",$J94&lt;$B94),AND($K94&lt;&gt;"",$K94&lt;$B94),AND($I94='Premissas'!$C$14,$K94=""),AND($I94&lt;&gt;'Premissas'!$C$14,$K94&lt;&gt;""),AND($I94&lt;&gt;'Premissas'!$C$14,$J94&lt;&gt;"",$J94&lt;TODAY()),AND($I94&lt;&gt;'Premissas'!$C$14,$J94="",TODAY()-$B94&gt;'Premissas'!$B$5)),"Conferir","Em ordem"))),"Conferir"))</f>
        <v/>
      </c>
    </row>
    <row r="95" ht="28" customHeight="1">
      <c r="A95" s="15" t="n"/>
      <c r="B95" s="16" t="n"/>
      <c r="C95" s="15" t="n"/>
      <c r="D95" s="15" t="n"/>
      <c r="E95" s="15" t="n"/>
      <c r="F95" s="15" t="n"/>
      <c r="G95" s="15" t="n"/>
      <c r="H95" s="15" t="n"/>
      <c r="I95" s="15" t="n"/>
      <c r="J95" s="16" t="n"/>
      <c r="K95" s="16" t="n"/>
      <c r="L95" s="25">
        <f>IF($A95="","",IFERROR(IF(OR($B95="",$I95=""),"",IF($I95='Premissas'!$C$14,IF($K95="","",MAX(0,$K95-$B95)),MAX(0,TODAY()-$B95))),""))</f>
        <v/>
      </c>
      <c r="M95" s="5">
        <f>IF($A95="","",IFERROR(IF(OR($B95="",$D95="",$E95="",$F95="",$G95="",$H95="",$I95=""),"Conferir",IF($E95&lt;&gt;'Premissas'!$A$11,"Conferir",IF(OR(AND($J95&lt;&gt;"",$J95&lt;$B95),AND($K95&lt;&gt;"",$K95&lt;$B95),AND($I95='Premissas'!$C$14,$K95=""),AND($I95&lt;&gt;'Premissas'!$C$14,$K95&lt;&gt;""),AND($I95&lt;&gt;'Premissas'!$C$14,$J95&lt;&gt;"",$J95&lt;TODAY()),AND($I95&lt;&gt;'Premissas'!$C$14,$J95="",TODAY()-$B95&gt;'Premissas'!$B$5)),"Conferir","Em ordem"))),"Conferir"))</f>
        <v/>
      </c>
    </row>
    <row r="96" ht="28" customHeight="1">
      <c r="A96" s="15" t="n"/>
      <c r="B96" s="16" t="n"/>
      <c r="C96" s="15" t="n"/>
      <c r="D96" s="15" t="n"/>
      <c r="E96" s="15" t="n"/>
      <c r="F96" s="15" t="n"/>
      <c r="G96" s="15" t="n"/>
      <c r="H96" s="15" t="n"/>
      <c r="I96" s="15" t="n"/>
      <c r="J96" s="16" t="n"/>
      <c r="K96" s="16" t="n"/>
      <c r="L96" s="26">
        <f>IF($A96="","",IFERROR(IF(OR($B96="",$I96=""),"",IF($I96='Premissas'!$C$14,IF($K96="","",MAX(0,$K96-$B96)),MAX(0,TODAY()-$B96))),""))</f>
        <v/>
      </c>
      <c r="M96" s="7">
        <f>IF($A96="","",IFERROR(IF(OR($B96="",$D96="",$E96="",$F96="",$G96="",$H96="",$I96=""),"Conferir",IF($E96&lt;&gt;'Premissas'!$A$11,"Conferir",IF(OR(AND($J96&lt;&gt;"",$J96&lt;$B96),AND($K96&lt;&gt;"",$K96&lt;$B96),AND($I96='Premissas'!$C$14,$K96=""),AND($I96&lt;&gt;'Premissas'!$C$14,$K96&lt;&gt;""),AND($I96&lt;&gt;'Premissas'!$C$14,$J96&lt;&gt;"",$J96&lt;TODAY()),AND($I96&lt;&gt;'Premissas'!$C$14,$J96="",TODAY()-$B96&gt;'Premissas'!$B$5)),"Conferir","Em ordem"))),"Conferir"))</f>
        <v/>
      </c>
    </row>
    <row r="97" ht="28" customHeight="1">
      <c r="A97" s="15" t="n"/>
      <c r="B97" s="16" t="n"/>
      <c r="C97" s="15" t="n"/>
      <c r="D97" s="15" t="n"/>
      <c r="E97" s="15" t="n"/>
      <c r="F97" s="15" t="n"/>
      <c r="G97" s="15" t="n"/>
      <c r="H97" s="15" t="n"/>
      <c r="I97" s="15" t="n"/>
      <c r="J97" s="16" t="n"/>
      <c r="K97" s="16" t="n"/>
      <c r="L97" s="25">
        <f>IF($A97="","",IFERROR(IF(OR($B97="",$I97=""),"",IF($I97='Premissas'!$C$14,IF($K97="","",MAX(0,$K97-$B97)),MAX(0,TODAY()-$B97))),""))</f>
        <v/>
      </c>
      <c r="M97" s="5">
        <f>IF($A97="","",IFERROR(IF(OR($B97="",$D97="",$E97="",$F97="",$G97="",$H97="",$I97=""),"Conferir",IF($E97&lt;&gt;'Premissas'!$A$11,"Conferir",IF(OR(AND($J97&lt;&gt;"",$J97&lt;$B97),AND($K97&lt;&gt;"",$K97&lt;$B97),AND($I97='Premissas'!$C$14,$K97=""),AND($I97&lt;&gt;'Premissas'!$C$14,$K97&lt;&gt;""),AND($I97&lt;&gt;'Premissas'!$C$14,$J97&lt;&gt;"",$J97&lt;TODAY()),AND($I97&lt;&gt;'Premissas'!$C$14,$J97="",TODAY()-$B97&gt;'Premissas'!$B$5)),"Conferir","Em ordem"))),"Conferir"))</f>
        <v/>
      </c>
    </row>
    <row r="98" ht="28" customHeight="1">
      <c r="A98" s="15" t="n"/>
      <c r="B98" s="16" t="n"/>
      <c r="C98" s="15" t="n"/>
      <c r="D98" s="15" t="n"/>
      <c r="E98" s="15" t="n"/>
      <c r="F98" s="15" t="n"/>
      <c r="G98" s="15" t="n"/>
      <c r="H98" s="15" t="n"/>
      <c r="I98" s="15" t="n"/>
      <c r="J98" s="16" t="n"/>
      <c r="K98" s="16" t="n"/>
      <c r="L98" s="26">
        <f>IF($A98="","",IFERROR(IF(OR($B98="",$I98=""),"",IF($I98='Premissas'!$C$14,IF($K98="","",MAX(0,$K98-$B98)),MAX(0,TODAY()-$B98))),""))</f>
        <v/>
      </c>
      <c r="M98" s="7">
        <f>IF($A98="","",IFERROR(IF(OR($B98="",$D98="",$E98="",$F98="",$G98="",$H98="",$I98=""),"Conferir",IF($E98&lt;&gt;'Premissas'!$A$11,"Conferir",IF(OR(AND($J98&lt;&gt;"",$J98&lt;$B98),AND($K98&lt;&gt;"",$K98&lt;$B98),AND($I98='Premissas'!$C$14,$K98=""),AND($I98&lt;&gt;'Premissas'!$C$14,$K98&lt;&gt;""),AND($I98&lt;&gt;'Premissas'!$C$14,$J98&lt;&gt;"",$J98&lt;TODAY()),AND($I98&lt;&gt;'Premissas'!$C$14,$J98="",TODAY()-$B98&gt;'Premissas'!$B$5)),"Conferir","Em ordem"))),"Conferir"))</f>
        <v/>
      </c>
    </row>
    <row r="99" ht="28" customHeight="1">
      <c r="A99" s="15" t="n"/>
      <c r="B99" s="16" t="n"/>
      <c r="C99" s="15" t="n"/>
      <c r="D99" s="15" t="n"/>
      <c r="E99" s="15" t="n"/>
      <c r="F99" s="15" t="n"/>
      <c r="G99" s="15" t="n"/>
      <c r="H99" s="15" t="n"/>
      <c r="I99" s="15" t="n"/>
      <c r="J99" s="16" t="n"/>
      <c r="K99" s="16" t="n"/>
      <c r="L99" s="25">
        <f>IF($A99="","",IFERROR(IF(OR($B99="",$I99=""),"",IF($I99='Premissas'!$C$14,IF($K99="","",MAX(0,$K99-$B99)),MAX(0,TODAY()-$B99))),""))</f>
        <v/>
      </c>
      <c r="M99" s="5">
        <f>IF($A99="","",IFERROR(IF(OR($B99="",$D99="",$E99="",$F99="",$G99="",$H99="",$I99=""),"Conferir",IF($E99&lt;&gt;'Premissas'!$A$11,"Conferir",IF(OR(AND($J99&lt;&gt;"",$J99&lt;$B99),AND($K99&lt;&gt;"",$K99&lt;$B99),AND($I99='Premissas'!$C$14,$K99=""),AND($I99&lt;&gt;'Premissas'!$C$14,$K99&lt;&gt;""),AND($I99&lt;&gt;'Premissas'!$C$14,$J99&lt;&gt;"",$J99&lt;TODAY()),AND($I99&lt;&gt;'Premissas'!$C$14,$J99="",TODAY()-$B99&gt;'Premissas'!$B$5)),"Conferir","Em ordem"))),"Conferir"))</f>
        <v/>
      </c>
    </row>
    <row r="100" ht="28" customHeight="1">
      <c r="A100" s="15" t="n"/>
      <c r="B100" s="16" t="n"/>
      <c r="C100" s="15" t="n"/>
      <c r="D100" s="15" t="n"/>
      <c r="E100" s="15" t="n"/>
      <c r="F100" s="15" t="n"/>
      <c r="G100" s="15" t="n"/>
      <c r="H100" s="15" t="n"/>
      <c r="I100" s="15" t="n"/>
      <c r="J100" s="16" t="n"/>
      <c r="K100" s="16" t="n"/>
      <c r="L100" s="26">
        <f>IF($A100="","",IFERROR(IF(OR($B100="",$I100=""),"",IF($I100='Premissas'!$C$14,IF($K100="","",MAX(0,$K100-$B100)),MAX(0,TODAY()-$B100))),""))</f>
        <v/>
      </c>
      <c r="M100" s="7">
        <f>IF($A100="","",IFERROR(IF(OR($B100="",$D100="",$E100="",$F100="",$G100="",$H100="",$I100=""),"Conferir",IF($E100&lt;&gt;'Premissas'!$A$11,"Conferir",IF(OR(AND($J100&lt;&gt;"",$J100&lt;$B100),AND($K100&lt;&gt;"",$K100&lt;$B100),AND($I100='Premissas'!$C$14,$K100=""),AND($I100&lt;&gt;'Premissas'!$C$14,$K100&lt;&gt;""),AND($I100&lt;&gt;'Premissas'!$C$14,$J100&lt;&gt;"",$J100&lt;TODAY()),AND($I100&lt;&gt;'Premissas'!$C$14,$J100="",TODAY()-$B100&gt;'Premissas'!$B$5)),"Conferir","Em ordem"))),"Conferir"))</f>
        <v/>
      </c>
    </row>
    <row r="101" ht="28" customHeight="1">
      <c r="A101" s="15" t="n"/>
      <c r="B101" s="16" t="n"/>
      <c r="C101" s="15" t="n"/>
      <c r="D101" s="15" t="n"/>
      <c r="E101" s="15" t="n"/>
      <c r="F101" s="15" t="n"/>
      <c r="G101" s="15" t="n"/>
      <c r="H101" s="15" t="n"/>
      <c r="I101" s="15" t="n"/>
      <c r="J101" s="16" t="n"/>
      <c r="K101" s="16" t="n"/>
      <c r="L101" s="25">
        <f>IF($A101="","",IFERROR(IF(OR($B101="",$I101=""),"",IF($I101='Premissas'!$C$14,IF($K101="","",MAX(0,$K101-$B101)),MAX(0,TODAY()-$B101))),""))</f>
        <v/>
      </c>
      <c r="M101" s="5">
        <f>IF($A101="","",IFERROR(IF(OR($B101="",$D101="",$E101="",$F101="",$G101="",$H101="",$I101=""),"Conferir",IF($E101&lt;&gt;'Premissas'!$A$11,"Conferir",IF(OR(AND($J101&lt;&gt;"",$J101&lt;$B101),AND($K101&lt;&gt;"",$K101&lt;$B101),AND($I101='Premissas'!$C$14,$K101=""),AND($I101&lt;&gt;'Premissas'!$C$14,$K101&lt;&gt;""),AND($I101&lt;&gt;'Premissas'!$C$14,$J101&lt;&gt;"",$J101&lt;TODAY()),AND($I101&lt;&gt;'Premissas'!$C$14,$J101="",TODAY()-$B101&gt;'Premissas'!$B$5)),"Conferir","Em ordem"))),"Conferir"))</f>
        <v/>
      </c>
    </row>
    <row r="102" ht="28" customHeight="1">
      <c r="A102" s="15" t="n"/>
      <c r="B102" s="16" t="n"/>
      <c r="C102" s="15" t="n"/>
      <c r="D102" s="15" t="n"/>
      <c r="E102" s="15" t="n"/>
      <c r="F102" s="15" t="n"/>
      <c r="G102" s="15" t="n"/>
      <c r="H102" s="15" t="n"/>
      <c r="I102" s="15" t="n"/>
      <c r="J102" s="16" t="n"/>
      <c r="K102" s="16" t="n"/>
      <c r="L102" s="26">
        <f>IF($A102="","",IFERROR(IF(OR($B102="",$I102=""),"",IF($I102='Premissas'!$C$14,IF($K102="","",MAX(0,$K102-$B102)),MAX(0,TODAY()-$B102))),""))</f>
        <v/>
      </c>
      <c r="M102" s="7">
        <f>IF($A102="","",IFERROR(IF(OR($B102="",$D102="",$E102="",$F102="",$G102="",$H102="",$I102=""),"Conferir",IF($E102&lt;&gt;'Premissas'!$A$11,"Conferir",IF(OR(AND($J102&lt;&gt;"",$J102&lt;$B102),AND($K102&lt;&gt;"",$K102&lt;$B102),AND($I102='Premissas'!$C$14,$K102=""),AND($I102&lt;&gt;'Premissas'!$C$14,$K102&lt;&gt;""),AND($I102&lt;&gt;'Premissas'!$C$14,$J102&lt;&gt;"",$J102&lt;TODAY()),AND($I102&lt;&gt;'Premissas'!$C$14,$J102="",TODAY()-$B102&gt;'Premissas'!$B$5)),"Conferir","Em ordem"))),"Conferir"))</f>
        <v/>
      </c>
    </row>
    <row r="103" ht="28" customHeight="1">
      <c r="A103" s="15" t="n"/>
      <c r="B103" s="16" t="n"/>
      <c r="C103" s="15" t="n"/>
      <c r="D103" s="15" t="n"/>
      <c r="E103" s="15" t="n"/>
      <c r="F103" s="15" t="n"/>
      <c r="G103" s="15" t="n"/>
      <c r="H103" s="15" t="n"/>
      <c r="I103" s="15" t="n"/>
      <c r="J103" s="16" t="n"/>
      <c r="K103" s="16" t="n"/>
      <c r="L103" s="25">
        <f>IF($A103="","",IFERROR(IF(OR($B103="",$I103=""),"",IF($I103='Premissas'!$C$14,IF($K103="","",MAX(0,$K103-$B103)),MAX(0,TODAY()-$B103))),""))</f>
        <v/>
      </c>
      <c r="M103" s="5">
        <f>IF($A103="","",IFERROR(IF(OR($B103="",$D103="",$E103="",$F103="",$G103="",$H103="",$I103=""),"Conferir",IF($E103&lt;&gt;'Premissas'!$A$11,"Conferir",IF(OR(AND($J103&lt;&gt;"",$J103&lt;$B103),AND($K103&lt;&gt;"",$K103&lt;$B103),AND($I103='Premissas'!$C$14,$K103=""),AND($I103&lt;&gt;'Premissas'!$C$14,$K103&lt;&gt;""),AND($I103&lt;&gt;'Premissas'!$C$14,$J103&lt;&gt;"",$J103&lt;TODAY()),AND($I103&lt;&gt;'Premissas'!$C$14,$J103="",TODAY()-$B103&gt;'Premissas'!$B$5)),"Conferir","Em ordem"))),"Conferir"))</f>
        <v/>
      </c>
    </row>
    <row r="104" ht="28" customHeight="1">
      <c r="A104" s="15" t="n"/>
      <c r="B104" s="16" t="n"/>
      <c r="C104" s="15" t="n"/>
      <c r="D104" s="15" t="n"/>
      <c r="E104" s="15" t="n"/>
      <c r="F104" s="15" t="n"/>
      <c r="G104" s="15" t="n"/>
      <c r="H104" s="15" t="n"/>
      <c r="I104" s="15" t="n"/>
      <c r="J104" s="16" t="n"/>
      <c r="K104" s="16" t="n"/>
      <c r="L104" s="26">
        <f>IF($A104="","",IFERROR(IF(OR($B104="",$I104=""),"",IF($I104='Premissas'!$C$14,IF($K104="","",MAX(0,$K104-$B104)),MAX(0,TODAY()-$B104))),""))</f>
        <v/>
      </c>
      <c r="M104" s="7">
        <f>IF($A104="","",IFERROR(IF(OR($B104="",$D104="",$E104="",$F104="",$G104="",$H104="",$I104=""),"Conferir",IF($E104&lt;&gt;'Premissas'!$A$11,"Conferir",IF(OR(AND($J104&lt;&gt;"",$J104&lt;$B104),AND($K104&lt;&gt;"",$K104&lt;$B104),AND($I104='Premissas'!$C$14,$K104=""),AND($I104&lt;&gt;'Premissas'!$C$14,$K104&lt;&gt;""),AND($I104&lt;&gt;'Premissas'!$C$14,$J104&lt;&gt;"",$J104&lt;TODAY()),AND($I104&lt;&gt;'Premissas'!$C$14,$J104="",TODAY()-$B104&gt;'Premissas'!$B$5)),"Conferir","Em ordem"))),"Conferir"))</f>
        <v/>
      </c>
    </row>
  </sheetData>
  <autoFilter ref="A4:M104"/>
  <mergeCells count="1">
    <mergeCell ref="A1:M1"/>
  </mergeCells>
  <conditionalFormatting sqref="M5:M104">
    <cfRule type="expression" priority="1" dxfId="0" stopIfTrue="1">
      <formula>$M5="Conferir"</formula>
    </cfRule>
    <cfRule type="expression" priority="2" dxfId="1" stopIfTrue="1">
      <formula>$M5="Em ordem"</formula>
    </cfRule>
  </conditionalFormatting>
  <conditionalFormatting sqref="J5:J104">
    <cfRule type="expression" priority="3" dxfId="2" stopIfTrue="1">
      <formula>AND($A5&lt;&gt;"",$J5&lt;&gt;"",$J5&lt;TODAY(),$I5&lt;&gt;'Premissas'!$C$14)</formula>
    </cfRule>
  </conditionalFormatting>
  <dataValidations count="7">
    <dataValidation sqref="A5:A104" showDropDown="0" showInputMessage="0" showErrorMessage="1" allowBlank="0" errorTitle="Código repetido" error="Use um código único ou deixe a célula vazia." type="custom">
      <formula1>OR(A5="",COUNTIF($A$5:$A$104,A5)=1)</formula1>
    </dataValidation>
    <dataValidation sqref="B5:B104 J5:J104 K5:K104" showDropDown="0" showInputMessage="1" showErrorMessage="1" allowBlank="0" errorTitle="Data fora do limite" error="Informe uma data dentro dos limites definidos em Premissas." promptTitle="Data" prompt="Use o formato DD/MM/AAAA." type="date" operator="between">
      <formula1>'Premissas'!$B$6</formula1>
      <formula2>'Premissas'!$B$7</formula2>
    </dataValidation>
    <dataValidation sqref="E5:E104" showDropDown="0" showInputMessage="0" showErrorMessage="1" allowBlank="0" errorTitle="Opção inválida" error="Selecione uma opção da lista de consentimento." type="list">
      <formula1>'Premissas'!$A$11:$A$13</formula1>
    </dataValidation>
    <dataValidation sqref="F5:F104" showDropDown="0" showInputMessage="0" showErrorMessage="1" allowBlank="0" errorTitle="Opção inválida" error="Selecione um nível de acesso da lista." type="list">
      <formula1>'Premissas'!$B$11:$B$12</formula1>
    </dataValidation>
    <dataValidation sqref="G5:G104" showDropDown="0" showInputMessage="0" showErrorMessage="1" allowBlank="0" errorTitle="Opção inválida" error="Selecione um responsável da lista." type="list">
      <formula1>'Premissas'!$E$11:$E$14</formula1>
    </dataValidation>
    <dataValidation sqref="H5:H104" showDropDown="0" showInputMessage="0" showErrorMessage="1" allowBlank="0" errorTitle="Opção inválida" error="Selecione um ministério da lista." type="list">
      <formula1>'Premissas'!$D$11:$D$14</formula1>
    </dataValidation>
    <dataValidation sqref="I5:I104" showDropDown="0" showInputMessage="0" showErrorMessage="1" allowBlank="0" errorTitle="Opção inválida" error="Selecione uma situação da lista." type="list">
      <formula1>'Premissas'!$C$11:$C$14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E1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39" customWidth="1" min="3" max="3"/>
    <col width="31" customWidth="1" min="4" max="4"/>
    <col width="27" customWidth="1" min="5" max="5"/>
  </cols>
  <sheetData>
    <row r="1" ht="28" customHeight="1">
      <c r="A1" s="1" t="inlineStr">
        <is>
          <t>Premissas do registro de pedidos de oração</t>
        </is>
      </c>
    </row>
    <row r="2" ht="22" customHeight="1">
      <c r="A2" s="13" t="inlineStr">
        <is>
          <t>Ajuste os limites e as listas à rotina local. Os alertas indicam somente a necessidade de conferência humana.</t>
        </is>
      </c>
    </row>
    <row r="3"/>
    <row r="4">
      <c r="A4" s="3" t="inlineStr">
        <is>
          <t>Premissa</t>
        </is>
      </c>
      <c r="B4" s="3" t="inlineStr">
        <is>
          <t>Valor</t>
        </is>
      </c>
      <c r="C4" s="3" t="inlineStr">
        <is>
          <t>Observação</t>
        </is>
      </c>
    </row>
    <row r="5">
      <c r="A5" s="11" t="inlineStr">
        <is>
          <t>Prazo para revisão</t>
        </is>
      </c>
      <c r="B5" s="27" t="n">
        <v>14</v>
      </c>
      <c r="C5" s="20" t="inlineStr">
        <is>
          <t>Quantidade de dias usada quando não há próxima revisão informada.</t>
        </is>
      </c>
    </row>
    <row r="6">
      <c r="A6" s="12" t="inlineStr">
        <is>
          <t>Data mínima permitida</t>
        </is>
      </c>
      <c r="B6" s="21" t="n">
        <v>42626</v>
      </c>
      <c r="C6" s="22" t="inlineStr">
        <is>
          <t>Limite editável para datas dos registros.</t>
        </is>
      </c>
    </row>
    <row r="7">
      <c r="A7" s="11" t="inlineStr">
        <is>
          <t>Data máxima permitida</t>
        </is>
      </c>
      <c r="B7" s="21" t="n">
        <v>49926</v>
      </c>
      <c r="C7" s="20" t="inlineStr">
        <is>
          <t>Limite editável para datas dos registros.</t>
        </is>
      </c>
    </row>
    <row r="8"/>
    <row r="9"/>
    <row r="10">
      <c r="A10" s="3" t="inlineStr">
        <is>
          <t>Consentimento</t>
        </is>
      </c>
      <c r="B10" s="3" t="inlineStr">
        <is>
          <t>Nível de acesso</t>
        </is>
      </c>
      <c r="C10" s="3" t="inlineStr">
        <is>
          <t>Situação</t>
        </is>
      </c>
      <c r="D10" s="3" t="inlineStr">
        <is>
          <t>Ministério</t>
        </is>
      </c>
      <c r="E10" s="3" t="inlineStr">
        <is>
          <t>Responsável</t>
        </is>
      </c>
    </row>
    <row r="11">
      <c r="A11" s="15" t="inlineStr">
        <is>
          <t>Sim</t>
        </is>
      </c>
      <c r="B11" s="15" t="inlineStr">
        <is>
          <t>Somente responsável</t>
        </is>
      </c>
      <c r="C11" s="15" t="inlineStr">
        <is>
          <t>Em oração</t>
        </is>
      </c>
      <c r="D11" s="15" t="inlineStr">
        <is>
          <t>Cuidado Fraterno Fictício</t>
        </is>
      </c>
      <c r="E11" s="15" t="inlineStr">
        <is>
          <t>Responsável Fictício A</t>
        </is>
      </c>
    </row>
    <row r="12">
      <c r="A12" s="15" t="inlineStr">
        <is>
          <t>Não</t>
        </is>
      </c>
      <c r="B12" s="15" t="inlineStr">
        <is>
          <t>Restrito à equipe</t>
        </is>
      </c>
      <c r="C12" s="15" t="inlineStr">
        <is>
          <t>Em acompanhamento</t>
        </is>
      </c>
      <c r="D12" s="15" t="inlineStr">
        <is>
          <t>Intercessão Esperança Fictícia</t>
        </is>
      </c>
      <c r="E12" s="15" t="inlineStr">
        <is>
          <t>Responsável Fictício B</t>
        </is>
      </c>
    </row>
    <row r="13">
      <c r="A13" s="15" t="inlineStr">
        <is>
          <t>Pendente</t>
        </is>
      </c>
      <c r="C13" s="15" t="inlineStr">
        <is>
          <t>Aguardando revisão</t>
        </is>
      </c>
      <c r="D13" s="15" t="inlineStr">
        <is>
          <t>Acolhimento Aurora Fictício</t>
        </is>
      </c>
      <c r="E13" s="15" t="inlineStr">
        <is>
          <t>Responsável Fictício C</t>
        </is>
      </c>
    </row>
    <row r="14">
      <c r="C14" s="15" t="inlineStr">
        <is>
          <t>Encerrado</t>
        </is>
      </c>
      <c r="D14" s="15" t="inlineStr">
        <is>
          <t>Pastoral Semeadura Fictícia</t>
        </is>
      </c>
      <c r="E14" s="15" t="inlineStr">
        <is>
          <t>Responsável Fictício D</t>
        </is>
      </c>
    </row>
  </sheetData>
  <autoFilter ref="A10:E14"/>
  <mergeCells count="1">
    <mergeCell ref="A1:E1"/>
  </mergeCells>
  <conditionalFormatting sqref="B7">
    <cfRule type="expression" priority="1" dxfId="0" stopIfTrue="1">
      <formula>B7&lt;B6</formula>
    </cfRule>
  </conditionalFormatting>
  <dataValidations count="1">
    <dataValidation sqref="B5" showDropDown="0" showInputMessage="1" showErrorMessage="1" allowBlank="0" errorTitle="Prazo inválido" error="Informe um prazo inteiro entre 1 e 365 dias." promptTitle="Prazo de revisão" prompt="Informe o prazo local para revisão dos pedidos." type="whole" operator="between">
      <formula1>1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Registro de pedidos de oração</dc:title>
  <dc:subject xmlns:dc="http://purl.org/dc/elements/1.1/">Registro administrativo privado de pedidos, consentimento, responsável e situação</dc:subject>
  <dcterms:created xmlns:dcterms="http://purl.org/dc/terms/" xmlns:xsi="http://www.w3.org/2001/XMLSchema-instance" xsi:type="dcterms:W3CDTF">2026-09-11T10:10:20Z</dcterms:created>
  <dcterms:modified xmlns:dcterms="http://purl.org/dc/terms/" xmlns:xsi="http://www.w3.org/2001/XMLSchema-instance" xsi:type="dcterms:W3CDTF">2026-09-11T10:10:21+00:00Z</dcterms:modified>
</cp:coreProperties>
</file>