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Movimentos" sheetId="2" state="visible" r:id="rId2"/>
    <sheet xmlns:r="http://schemas.openxmlformats.org/officeDocument/2006/relationships" name="Orçamento" sheetId="3" state="visible" r:id="rId3"/>
    <sheet xmlns:r="http://schemas.openxmlformats.org/officeDocument/2006/relationships" name="Configuração" sheetId="4" state="visible" r:id="rId4"/>
  </sheets>
  <definedNames>
    <definedName name="_xlnm._FilterDatabase" localSheetId="0" hidden="1">'Resumo'!$A$15:$E$35</definedName>
    <definedName name="_xlnm._FilterDatabase" localSheetId="1" hidden="1">'Movimentos'!$A$1:$I$501</definedName>
    <definedName name="_xlnm._FilterDatabase" localSheetId="2" hidden="1">'Orçamento'!$A$1:$F$201</definedName>
    <definedName name="_xlnm._FilterDatabase" localSheetId="3" hidden="1">'Configuração'!$D$1:$E$21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[$R$-pt-BR] #,##0.00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43C3A"/>
      <sz val="10"/>
    </font>
    <font>
      <name val="Calibri"/>
      <color rgb="00243C3A"/>
      <sz val="10"/>
    </font>
    <font>
      <name val="Calibri"/>
      <b val="1"/>
      <color rgb="00FFFFFF"/>
      <sz val="10"/>
    </font>
    <font>
      <name val="Calibri"/>
      <i val="1"/>
      <color rgb="00586B68"/>
      <sz val="9"/>
    </font>
  </fonts>
  <fills count="8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F3F7F4"/>
      </patternFill>
    </fill>
    <fill>
      <patternFill patternType="solid">
        <fgColor rgb="00E7ECEA"/>
      </patternFill>
    </fill>
    <fill>
      <patternFill patternType="solid">
        <fgColor rgb="00FFFFFF"/>
      </patternFill>
    </fill>
    <fill>
      <patternFill patternType="solid">
        <fgColor rgb="00C8873A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/>
    </xf>
    <xf numFmtId="2" fontId="3" fillId="4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/>
    </xf>
    <xf numFmtId="49" fontId="3" fillId="7" borderId="1" applyAlignment="1" pivotButton="0" quotePrefix="0" xfId="0">
      <alignment horizontal="left" vertical="center"/>
    </xf>
    <xf numFmtId="164" fontId="3" fillId="7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left" vertical="center" wrapText="1"/>
    </xf>
    <xf numFmtId="165" fontId="3" fillId="7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/>
    </xf>
    <xf numFmtId="164" fontId="3" fillId="7" borderId="1" applyAlignment="1" pivotButton="0" quotePrefix="0" xfId="0">
      <alignment horizontal="right" vertical="center"/>
    </xf>
    <xf numFmtId="166" fontId="3" fillId="7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Calibri"/>
        <b val="1"/>
        <color rgb="00B84A3A"/>
        <sz val="10"/>
      </font>
      <fill>
        <patternFill patternType="solid">
          <fgColor rgb="00FCE8E6"/>
        </patternFill>
      </fill>
    </dxf>
    <dxf>
      <font>
        <name val="Calibri"/>
        <b val="1"/>
        <color rgb="002F7A68"/>
        <sz val="10"/>
      </font>
      <fill>
        <patternFill patternType="solid">
          <fgColor rgb="00DDEFE8"/>
        </patternFill>
      </fill>
    </dxf>
    <dxf>
      <font>
        <name val="Calibri"/>
        <b val="1"/>
        <color rgb="00B84A3A"/>
        <sz val="10"/>
      </font>
      <fill>
        <patternFill patternType="solid">
          <fgColor rgb="00FBE7C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Despesas realizadas por categoria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'Resumo'!H34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'Resumo'!$G$35:$G$38</f>
            </numRef>
          </cat>
          <val>
            <numRef>
              <f>'Resumo'!$H$35:$H$38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realizado (R$)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14</row>
      <rowOff>0</rowOff>
    </from>
    <ext cx="522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B3A"/>
    <outlinePr summaryBelow="1" summaryRight="1"/>
    <pageSetUpPr/>
  </sheetPr>
  <dimension ref="A1:N38"/>
  <sheetViews>
    <sheetView showGridLines="0" zoomScale="8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9" customWidth="1" min="2" max="2"/>
    <col width="3" customWidth="1" min="3" max="3"/>
    <col width="36" customWidth="1" min="4" max="4"/>
    <col width="19" customWidth="1" min="5" max="5"/>
    <col width="3" customWidth="1" min="6" max="6"/>
    <col width="38" customWidth="1" min="7" max="7"/>
    <col width="22" customWidth="1" min="8" max="8"/>
    <col width="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28" customHeight="1">
      <c r="A1" s="1" t="inlineStr">
        <is>
          <t>Painel de indicadores financeiros da congregação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4" t="n"/>
      <c r="M1" s="24" t="n"/>
      <c r="N1" s="25" t="n"/>
    </row>
    <row r="2">
      <c r="A2" s="2" t="inlineStr">
        <is>
          <t>Competência analisada</t>
        </is>
      </c>
      <c r="B2" s="3">
        <f>'Configuração'!B2</f>
        <v/>
      </c>
    </row>
    <row r="3">
      <c r="A3" s="4" t="inlineStr">
        <is>
          <t>Data de corte</t>
        </is>
      </c>
      <c r="B3" s="3">
        <f>'Configuração'!B3</f>
        <v/>
      </c>
    </row>
    <row r="4">
      <c r="A4" s="5" t="inlineStr">
        <is>
          <t>Liquidez</t>
        </is>
      </c>
      <c r="B4" s="5" t="n"/>
      <c r="D4" s="5" t="inlineStr">
        <is>
          <t>Execução orçamentária</t>
        </is>
      </c>
      <c r="E4" s="5" t="n"/>
      <c r="G4" s="5" t="inlineStr">
        <is>
          <t>Concentração e alertas</t>
        </is>
      </c>
      <c r="H4" s="5" t="n"/>
    </row>
    <row r="5">
      <c r="A5" s="6" t="inlineStr">
        <is>
          <t>Saldo anterior</t>
        </is>
      </c>
      <c r="B5" s="7">
        <f>IF('Configuração'!B4="","",'Configuração'!B4)</f>
        <v/>
      </c>
      <c r="D5" s="6" t="inlineStr">
        <is>
          <t>Entradas orçadas</t>
        </is>
      </c>
      <c r="E5" s="7">
        <f>IF($B$2="","",SUMIFS('Orçamento'!$D$2:$D$201,'Orçamento'!$A$2:$A$201,$B$2,'Orçamento'!$B$2:$B$201,"Entrada",'Orçamento'!$F$2:$F$201,"OK"))</f>
        <v/>
      </c>
      <c r="G5" s="6" t="inlineStr">
        <is>
          <t>Maior participação nas saídas</t>
        </is>
      </c>
      <c r="H5" s="8">
        <f>IF(OR(B7="",B7&lt;=0),"",MAX($E$16:$E$35))</f>
        <v/>
      </c>
    </row>
    <row r="6">
      <c r="A6" s="9" t="inlineStr">
        <is>
          <t>Entradas realizadas</t>
        </is>
      </c>
      <c r="B6" s="7">
        <f>IF(OR($B$2="",$B$3="",$B$3&lt;$B$2),"",SUMIFS(Movimentos!$G$2:$G$501,Movimentos!$B$2:$B$501,"&gt;="&amp;$B$2,Movimentos!$B$2:$B$501,"&lt;="&amp;$B$3,Movimentos!$D$2:$D$501,"Entrada",Movimentos!$H$2:$H$501,"OK"))</f>
        <v/>
      </c>
      <c r="D6" s="9" t="inlineStr">
        <is>
          <t>Execução das entradas</t>
        </is>
      </c>
      <c r="E6" s="8">
        <f>IF(OR(E5="",E5&lt;=0,B6=""),"",B6/E5)</f>
        <v/>
      </c>
      <c r="G6" s="9" t="inlineStr">
        <is>
          <t>Categoria com maior participação</t>
        </is>
      </c>
      <c r="H6" s="10">
        <f>IF(H5="","",IFERROR(INDEX($A$16:$A$35,MATCH(H5,$E$16:$E$35,0)),""))</f>
        <v/>
      </c>
    </row>
    <row r="7">
      <c r="A7" s="6" t="inlineStr">
        <is>
          <t>Saídas realizadas</t>
        </is>
      </c>
      <c r="B7" s="7">
        <f>IF(OR($B$2="",$B$3="",$B$3&lt;$B$2),"",SUMIFS(Movimentos!$G$2:$G$501,Movimentos!$B$2:$B$501,"&gt;="&amp;$B$2,Movimentos!$B$2:$B$501,"&lt;="&amp;$B$3,Movimentos!$D$2:$D$501,"Saída",Movimentos!$H$2:$H$501,"OK"))</f>
        <v/>
      </c>
      <c r="D7" s="6" t="inlineStr">
        <is>
          <t>Saídas orçadas</t>
        </is>
      </c>
      <c r="E7" s="7">
        <f>IF($B$2="","",SUMIFS('Orçamento'!$D$2:$D$201,'Orçamento'!$A$2:$A$201,$B$2,'Orçamento'!$B$2:$B$201,"Saída",'Orçamento'!$F$2:$F$201,"OK"))</f>
        <v/>
      </c>
      <c r="G7" s="6" t="inlineStr">
        <is>
          <t>Limite de concentração</t>
        </is>
      </c>
      <c r="H7" s="8">
        <f>'Configuração'!B6</f>
        <v/>
      </c>
    </row>
    <row r="8">
      <c r="A8" s="9" t="inlineStr">
        <is>
          <t>Saldo calculado na data de corte</t>
        </is>
      </c>
      <c r="B8" s="7">
        <f>IF(OR(B5="",B6="",B7=""),"",B5+B6-B7)</f>
        <v/>
      </c>
      <c r="D8" s="9" t="inlineStr">
        <is>
          <t>Execução das saídas</t>
        </is>
      </c>
      <c r="E8" s="8">
        <f>IF(OR(E7="",E7&lt;=0,B7=""),"",B7/E7)</f>
        <v/>
      </c>
      <c r="G8" s="9" t="inlineStr">
        <is>
          <t>Situação da liquidez</t>
        </is>
      </c>
      <c r="H8" s="10">
        <f>IF(OR(B8="",B9=""),"Dados incompletos",IF(B8&lt;B9,"Abaixo da reserva","Adequada"))</f>
        <v/>
      </c>
    </row>
    <row r="9">
      <c r="A9" s="6" t="inlineStr">
        <is>
          <t>Reserva mínima</t>
        </is>
      </c>
      <c r="B9" s="7">
        <f>IF('Configuração'!B5="","",'Configuração'!B5)</f>
        <v/>
      </c>
      <c r="D9" s="6" t="inlineStr">
        <is>
          <t>Desvio das saídas</t>
        </is>
      </c>
      <c r="E9" s="7">
        <f>IF(OR(E7="",B7=""),"",B7-E7)</f>
        <v/>
      </c>
      <c r="G9" s="6" t="inlineStr">
        <is>
          <t>Situação do orçamento</t>
        </is>
      </c>
      <c r="H9" s="10">
        <f>IF(OR(E7="",B7=""),"Dados incompletos",IF(E7=0,IF(B7&gt;0,"Saídas sem orçamento","Sem base"),IF(B7&gt;E7*(1+'Configuração'!B7),"Acima do limite","Dentro do limite")))</f>
        <v/>
      </c>
    </row>
    <row r="10">
      <c r="A10" s="9" t="inlineStr">
        <is>
          <t>Cobertura da reserva</t>
        </is>
      </c>
      <c r="B10" s="8">
        <f>IF(OR(B8="",B9="",B9&lt;=0),"",B8/B9)</f>
        <v/>
      </c>
      <c r="D10" s="9" t="inlineStr">
        <is>
          <t>Desvio percentual das saídas</t>
        </is>
      </c>
      <c r="E10" s="8">
        <f>IF(OR(E7="",E7&lt;=0,B7=""),"",(B7-E7)/E7)</f>
        <v/>
      </c>
      <c r="G10" s="9" t="inlineStr">
        <is>
          <t>Situação da concentração</t>
        </is>
      </c>
      <c r="H10" s="10">
        <f>IF(H5="","Sem saídas",IF(H5&gt;H7,"Acima do limite","Dentro do limite"))</f>
        <v/>
      </c>
    </row>
    <row r="11">
      <c r="A11" s="6" t="inlineStr">
        <is>
          <t>Dias de despesas cobertos no ritmo observado</t>
        </is>
      </c>
      <c r="B11" s="11">
        <f>IF(OR(B8="",B7="",B7&lt;=0,B3&lt;B2),"",B8/(B7/(B3-B2+1)))</f>
        <v/>
      </c>
      <c r="D11" s="6" t="inlineStr">
        <is>
          <t>Categorias com despesa sem orçamento</t>
        </is>
      </c>
      <c r="E11" s="12">
        <f>IF(B7="","",COUNTIFS($B$16:$B$35,0,$C$16:$C$35,"&gt;0",$A$16:$A$35,"&lt;&gt;"))</f>
        <v/>
      </c>
      <c r="G11" s="6" t="inlineStr">
        <is>
          <t>Registros para revisar</t>
        </is>
      </c>
      <c r="H11" s="12">
        <f>COUNTIF(Movimentos!$H$2:$H$501,"Revisar*")+COUNTIF('Orçamento'!$F$2:$F$201,"Revisar*")</f>
        <v/>
      </c>
    </row>
    <row r="12"/>
    <row r="13" ht="42" customHeight="1">
      <c r="A13" s="13" t="inlineStr">
        <is>
          <t>Uso interno para apoio administrativo. Não substitui contabilidade, conciliação bancária, prestação de contas oficial ou orientação tributária.</t>
        </is>
      </c>
    </row>
    <row r="14"/>
    <row r="15" ht="25" customHeight="1">
      <c r="A15" s="5" t="inlineStr">
        <is>
          <t>Categoria de saída</t>
        </is>
      </c>
      <c r="B15" s="5" t="inlineStr">
        <is>
          <t>Orçado</t>
        </is>
      </c>
      <c r="C15" s="5" t="inlineStr">
        <is>
          <t>Realizado</t>
        </is>
      </c>
      <c r="D15" s="5" t="inlineStr">
        <is>
          <t>Desvio</t>
        </is>
      </c>
      <c r="E15" s="5" t="inlineStr">
        <is>
          <t>Participação</t>
        </is>
      </c>
    </row>
    <row r="16" ht="20" customHeight="1">
      <c r="A16" s="10">
        <f>IF('Configuração'!E2="Saída",'Configuração'!D2,"")</f>
        <v/>
      </c>
      <c r="B16" s="7">
        <f>IF($A16="","",SUMIFS('Orçamento'!$D$2:$D$201,'Orçamento'!$A$2:$A$201,$B$2,'Orçamento'!$B$2:$B$201,"Saída",'Orçamento'!$C$2:$C$201,$A16,'Orçamento'!$F$2:$F$201,"OK"))</f>
        <v/>
      </c>
      <c r="C16" s="7">
        <f>IF($A16="","",SUMIFS(Movimentos!$G$2:$G$501,Movimentos!$B$2:$B$501,"&gt;="&amp;$B$2,Movimentos!$B$2:$B$501,"&lt;="&amp;$B$3,Movimentos!$D$2:$D$501,"Saída",Movimentos!$E$2:$E$501,$A16,Movimentos!$H$2:$H$501,"OK"))</f>
        <v/>
      </c>
      <c r="D16" s="7">
        <f>IF($A16="","",$C16-$B16)</f>
        <v/>
      </c>
      <c r="E16" s="8">
        <f>IF(OR($A16="",$B$7="",$B$7&lt;=0),"",$C16/$B$7)</f>
        <v/>
      </c>
    </row>
    <row r="17" ht="20" customHeight="1">
      <c r="A17" s="10">
        <f>IF('Configuração'!E3="Saída",'Configuração'!D3,"")</f>
        <v/>
      </c>
      <c r="B17" s="7">
        <f>IF($A17="","",SUMIFS('Orçamento'!$D$2:$D$201,'Orçamento'!$A$2:$A$201,$B$2,'Orçamento'!$B$2:$B$201,"Saída",'Orçamento'!$C$2:$C$201,$A17,'Orçamento'!$F$2:$F$201,"OK"))</f>
        <v/>
      </c>
      <c r="C17" s="7">
        <f>IF($A17="","",SUMIFS(Movimentos!$G$2:$G$501,Movimentos!$B$2:$B$501,"&gt;="&amp;$B$2,Movimentos!$B$2:$B$501,"&lt;="&amp;$B$3,Movimentos!$D$2:$D$501,"Saída",Movimentos!$E$2:$E$501,$A17,Movimentos!$H$2:$H$501,"OK"))</f>
        <v/>
      </c>
      <c r="D17" s="7">
        <f>IF($A17="","",$C17-$B17)</f>
        <v/>
      </c>
      <c r="E17" s="8">
        <f>IF(OR($A17="",$B$7="",$B$7&lt;=0),"",$C17/$B$7)</f>
        <v/>
      </c>
    </row>
    <row r="18" ht="20" customHeight="1">
      <c r="A18" s="10">
        <f>IF('Configuração'!E4="Saída",'Configuração'!D4,"")</f>
        <v/>
      </c>
      <c r="B18" s="7">
        <f>IF($A18="","",SUMIFS('Orçamento'!$D$2:$D$201,'Orçamento'!$A$2:$A$201,$B$2,'Orçamento'!$B$2:$B$201,"Saída",'Orçamento'!$C$2:$C$201,$A18,'Orçamento'!$F$2:$F$201,"OK"))</f>
        <v/>
      </c>
      <c r="C18" s="7">
        <f>IF($A18="","",SUMIFS(Movimentos!$G$2:$G$501,Movimentos!$B$2:$B$501,"&gt;="&amp;$B$2,Movimentos!$B$2:$B$501,"&lt;="&amp;$B$3,Movimentos!$D$2:$D$501,"Saída",Movimentos!$E$2:$E$501,$A18,Movimentos!$H$2:$H$501,"OK"))</f>
        <v/>
      </c>
      <c r="D18" s="7">
        <f>IF($A18="","",$C18-$B18)</f>
        <v/>
      </c>
      <c r="E18" s="8">
        <f>IF(OR($A18="",$B$7="",$B$7&lt;=0),"",$C18/$B$7)</f>
        <v/>
      </c>
    </row>
    <row r="19" ht="20" customHeight="1">
      <c r="A19" s="10">
        <f>IF('Configuração'!E5="Saída",'Configuração'!D5,"")</f>
        <v/>
      </c>
      <c r="B19" s="7">
        <f>IF($A19="","",SUMIFS('Orçamento'!$D$2:$D$201,'Orçamento'!$A$2:$A$201,$B$2,'Orçamento'!$B$2:$B$201,"Saída",'Orçamento'!$C$2:$C$201,$A19,'Orçamento'!$F$2:$F$201,"OK"))</f>
        <v/>
      </c>
      <c r="C19" s="7">
        <f>IF($A19="","",SUMIFS(Movimentos!$G$2:$G$501,Movimentos!$B$2:$B$501,"&gt;="&amp;$B$2,Movimentos!$B$2:$B$501,"&lt;="&amp;$B$3,Movimentos!$D$2:$D$501,"Saída",Movimentos!$E$2:$E$501,$A19,Movimentos!$H$2:$H$501,"OK"))</f>
        <v/>
      </c>
      <c r="D19" s="7">
        <f>IF($A19="","",$C19-$B19)</f>
        <v/>
      </c>
      <c r="E19" s="8">
        <f>IF(OR($A19="",$B$7="",$B$7&lt;=0),"",$C19/$B$7)</f>
        <v/>
      </c>
    </row>
    <row r="20" ht="20" customHeight="1">
      <c r="A20" s="10">
        <f>IF('Configuração'!E6="Saída",'Configuração'!D6,"")</f>
        <v/>
      </c>
      <c r="B20" s="7">
        <f>IF($A20="","",SUMIFS('Orçamento'!$D$2:$D$201,'Orçamento'!$A$2:$A$201,$B$2,'Orçamento'!$B$2:$B$201,"Saída",'Orçamento'!$C$2:$C$201,$A20,'Orçamento'!$F$2:$F$201,"OK"))</f>
        <v/>
      </c>
      <c r="C20" s="7">
        <f>IF($A20="","",SUMIFS(Movimentos!$G$2:$G$501,Movimentos!$B$2:$B$501,"&gt;="&amp;$B$2,Movimentos!$B$2:$B$501,"&lt;="&amp;$B$3,Movimentos!$D$2:$D$501,"Saída",Movimentos!$E$2:$E$501,$A20,Movimentos!$H$2:$H$501,"OK"))</f>
        <v/>
      </c>
      <c r="D20" s="7">
        <f>IF($A20="","",$C20-$B20)</f>
        <v/>
      </c>
      <c r="E20" s="8">
        <f>IF(OR($A20="",$B$7="",$B$7&lt;=0),"",$C20/$B$7)</f>
        <v/>
      </c>
    </row>
    <row r="21" ht="20" customHeight="1">
      <c r="A21" s="10">
        <f>IF('Configuração'!E7="Saída",'Configuração'!D7,"")</f>
        <v/>
      </c>
      <c r="B21" s="7">
        <f>IF($A21="","",SUMIFS('Orçamento'!$D$2:$D$201,'Orçamento'!$A$2:$A$201,$B$2,'Orçamento'!$B$2:$B$201,"Saída",'Orçamento'!$C$2:$C$201,$A21,'Orçamento'!$F$2:$F$201,"OK"))</f>
        <v/>
      </c>
      <c r="C21" s="7">
        <f>IF($A21="","",SUMIFS(Movimentos!$G$2:$G$501,Movimentos!$B$2:$B$501,"&gt;="&amp;$B$2,Movimentos!$B$2:$B$501,"&lt;="&amp;$B$3,Movimentos!$D$2:$D$501,"Saída",Movimentos!$E$2:$E$501,$A21,Movimentos!$H$2:$H$501,"OK"))</f>
        <v/>
      </c>
      <c r="D21" s="7">
        <f>IF($A21="","",$C21-$B21)</f>
        <v/>
      </c>
      <c r="E21" s="8">
        <f>IF(OR($A21="",$B$7="",$B$7&lt;=0),"",$C21/$B$7)</f>
        <v/>
      </c>
    </row>
    <row r="22" ht="20" customHeight="1">
      <c r="A22" s="10">
        <f>IF('Configuração'!E8="Saída",'Configuração'!D8,"")</f>
        <v/>
      </c>
      <c r="B22" s="7">
        <f>IF($A22="","",SUMIFS('Orçamento'!$D$2:$D$201,'Orçamento'!$A$2:$A$201,$B$2,'Orçamento'!$B$2:$B$201,"Saída",'Orçamento'!$C$2:$C$201,$A22,'Orçamento'!$F$2:$F$201,"OK"))</f>
        <v/>
      </c>
      <c r="C22" s="7">
        <f>IF($A22="","",SUMIFS(Movimentos!$G$2:$G$501,Movimentos!$B$2:$B$501,"&gt;="&amp;$B$2,Movimentos!$B$2:$B$501,"&lt;="&amp;$B$3,Movimentos!$D$2:$D$501,"Saída",Movimentos!$E$2:$E$501,$A22,Movimentos!$H$2:$H$501,"OK"))</f>
        <v/>
      </c>
      <c r="D22" s="7">
        <f>IF($A22="","",$C22-$B22)</f>
        <v/>
      </c>
      <c r="E22" s="8">
        <f>IF(OR($A22="",$B$7="",$B$7&lt;=0),"",$C22/$B$7)</f>
        <v/>
      </c>
    </row>
    <row r="23" ht="20" customHeight="1">
      <c r="A23" s="10">
        <f>IF('Configuração'!E9="Saída",'Configuração'!D9,"")</f>
        <v/>
      </c>
      <c r="B23" s="7">
        <f>IF($A23="","",SUMIFS('Orçamento'!$D$2:$D$201,'Orçamento'!$A$2:$A$201,$B$2,'Orçamento'!$B$2:$B$201,"Saída",'Orçamento'!$C$2:$C$201,$A23,'Orçamento'!$F$2:$F$201,"OK"))</f>
        <v/>
      </c>
      <c r="C23" s="7">
        <f>IF($A23="","",SUMIFS(Movimentos!$G$2:$G$501,Movimentos!$B$2:$B$501,"&gt;="&amp;$B$2,Movimentos!$B$2:$B$501,"&lt;="&amp;$B$3,Movimentos!$D$2:$D$501,"Saída",Movimentos!$E$2:$E$501,$A23,Movimentos!$H$2:$H$501,"OK"))</f>
        <v/>
      </c>
      <c r="D23" s="7">
        <f>IF($A23="","",$C23-$B23)</f>
        <v/>
      </c>
      <c r="E23" s="8">
        <f>IF(OR($A23="",$B$7="",$B$7&lt;=0),"",$C23/$B$7)</f>
        <v/>
      </c>
    </row>
    <row r="24" ht="20" customHeight="1">
      <c r="A24" s="10">
        <f>IF('Configuração'!E10="Saída",'Configuração'!D10,"")</f>
        <v/>
      </c>
      <c r="B24" s="7">
        <f>IF($A24="","",SUMIFS('Orçamento'!$D$2:$D$201,'Orçamento'!$A$2:$A$201,$B$2,'Orçamento'!$B$2:$B$201,"Saída",'Orçamento'!$C$2:$C$201,$A24,'Orçamento'!$F$2:$F$201,"OK"))</f>
        <v/>
      </c>
      <c r="C24" s="7">
        <f>IF($A24="","",SUMIFS(Movimentos!$G$2:$G$501,Movimentos!$B$2:$B$501,"&gt;="&amp;$B$2,Movimentos!$B$2:$B$501,"&lt;="&amp;$B$3,Movimentos!$D$2:$D$501,"Saída",Movimentos!$E$2:$E$501,$A24,Movimentos!$H$2:$H$501,"OK"))</f>
        <v/>
      </c>
      <c r="D24" s="7">
        <f>IF($A24="","",$C24-$B24)</f>
        <v/>
      </c>
      <c r="E24" s="8">
        <f>IF(OR($A24="",$B$7="",$B$7&lt;=0),"",$C24/$B$7)</f>
        <v/>
      </c>
    </row>
    <row r="25" ht="20" customHeight="1">
      <c r="A25" s="10">
        <f>IF('Configuração'!E11="Saída",'Configuração'!D11,"")</f>
        <v/>
      </c>
      <c r="B25" s="7">
        <f>IF($A25="","",SUMIFS('Orçamento'!$D$2:$D$201,'Orçamento'!$A$2:$A$201,$B$2,'Orçamento'!$B$2:$B$201,"Saída",'Orçamento'!$C$2:$C$201,$A25,'Orçamento'!$F$2:$F$201,"OK"))</f>
        <v/>
      </c>
      <c r="C25" s="7">
        <f>IF($A25="","",SUMIFS(Movimentos!$G$2:$G$501,Movimentos!$B$2:$B$501,"&gt;="&amp;$B$2,Movimentos!$B$2:$B$501,"&lt;="&amp;$B$3,Movimentos!$D$2:$D$501,"Saída",Movimentos!$E$2:$E$501,$A25,Movimentos!$H$2:$H$501,"OK"))</f>
        <v/>
      </c>
      <c r="D25" s="7">
        <f>IF($A25="","",$C25-$B25)</f>
        <v/>
      </c>
      <c r="E25" s="8">
        <f>IF(OR($A25="",$B$7="",$B$7&lt;=0),"",$C25/$B$7)</f>
        <v/>
      </c>
    </row>
    <row r="26" ht="20" customHeight="1">
      <c r="A26" s="10">
        <f>IF('Configuração'!E12="Saída",'Configuração'!D12,"")</f>
        <v/>
      </c>
      <c r="B26" s="7">
        <f>IF($A26="","",SUMIFS('Orçamento'!$D$2:$D$201,'Orçamento'!$A$2:$A$201,$B$2,'Orçamento'!$B$2:$B$201,"Saída",'Orçamento'!$C$2:$C$201,$A26,'Orçamento'!$F$2:$F$201,"OK"))</f>
        <v/>
      </c>
      <c r="C26" s="7">
        <f>IF($A26="","",SUMIFS(Movimentos!$G$2:$G$501,Movimentos!$B$2:$B$501,"&gt;="&amp;$B$2,Movimentos!$B$2:$B$501,"&lt;="&amp;$B$3,Movimentos!$D$2:$D$501,"Saída",Movimentos!$E$2:$E$501,$A26,Movimentos!$H$2:$H$501,"OK"))</f>
        <v/>
      </c>
      <c r="D26" s="7">
        <f>IF($A26="","",$C26-$B26)</f>
        <v/>
      </c>
      <c r="E26" s="8">
        <f>IF(OR($A26="",$B$7="",$B$7&lt;=0),"",$C26/$B$7)</f>
        <v/>
      </c>
    </row>
    <row r="27" ht="20" customHeight="1">
      <c r="A27" s="10">
        <f>IF('Configuração'!E13="Saída",'Configuração'!D13,"")</f>
        <v/>
      </c>
      <c r="B27" s="7">
        <f>IF($A27="","",SUMIFS('Orçamento'!$D$2:$D$201,'Orçamento'!$A$2:$A$201,$B$2,'Orçamento'!$B$2:$B$201,"Saída",'Orçamento'!$C$2:$C$201,$A27,'Orçamento'!$F$2:$F$201,"OK"))</f>
        <v/>
      </c>
      <c r="C27" s="7">
        <f>IF($A27="","",SUMIFS(Movimentos!$G$2:$G$501,Movimentos!$B$2:$B$501,"&gt;="&amp;$B$2,Movimentos!$B$2:$B$501,"&lt;="&amp;$B$3,Movimentos!$D$2:$D$501,"Saída",Movimentos!$E$2:$E$501,$A27,Movimentos!$H$2:$H$501,"OK"))</f>
        <v/>
      </c>
      <c r="D27" s="7">
        <f>IF($A27="","",$C27-$B27)</f>
        <v/>
      </c>
      <c r="E27" s="8">
        <f>IF(OR($A27="",$B$7="",$B$7&lt;=0),"",$C27/$B$7)</f>
        <v/>
      </c>
    </row>
    <row r="28" ht="20" customHeight="1">
      <c r="A28" s="10">
        <f>IF('Configuração'!E14="Saída",'Configuração'!D14,"")</f>
        <v/>
      </c>
      <c r="B28" s="7">
        <f>IF($A28="","",SUMIFS('Orçamento'!$D$2:$D$201,'Orçamento'!$A$2:$A$201,$B$2,'Orçamento'!$B$2:$B$201,"Saída",'Orçamento'!$C$2:$C$201,$A28,'Orçamento'!$F$2:$F$201,"OK"))</f>
        <v/>
      </c>
      <c r="C28" s="7">
        <f>IF($A28="","",SUMIFS(Movimentos!$G$2:$G$501,Movimentos!$B$2:$B$501,"&gt;="&amp;$B$2,Movimentos!$B$2:$B$501,"&lt;="&amp;$B$3,Movimentos!$D$2:$D$501,"Saída",Movimentos!$E$2:$E$501,$A28,Movimentos!$H$2:$H$501,"OK"))</f>
        <v/>
      </c>
      <c r="D28" s="7">
        <f>IF($A28="","",$C28-$B28)</f>
        <v/>
      </c>
      <c r="E28" s="8">
        <f>IF(OR($A28="",$B$7="",$B$7&lt;=0),"",$C28/$B$7)</f>
        <v/>
      </c>
    </row>
    <row r="29" ht="20" customHeight="1">
      <c r="A29" s="10">
        <f>IF('Configuração'!E15="Saída",'Configuração'!D15,"")</f>
        <v/>
      </c>
      <c r="B29" s="7">
        <f>IF($A29="","",SUMIFS('Orçamento'!$D$2:$D$201,'Orçamento'!$A$2:$A$201,$B$2,'Orçamento'!$B$2:$B$201,"Saída",'Orçamento'!$C$2:$C$201,$A29,'Orçamento'!$F$2:$F$201,"OK"))</f>
        <v/>
      </c>
      <c r="C29" s="7">
        <f>IF($A29="","",SUMIFS(Movimentos!$G$2:$G$501,Movimentos!$B$2:$B$501,"&gt;="&amp;$B$2,Movimentos!$B$2:$B$501,"&lt;="&amp;$B$3,Movimentos!$D$2:$D$501,"Saída",Movimentos!$E$2:$E$501,$A29,Movimentos!$H$2:$H$501,"OK"))</f>
        <v/>
      </c>
      <c r="D29" s="7">
        <f>IF($A29="","",$C29-$B29)</f>
        <v/>
      </c>
      <c r="E29" s="8">
        <f>IF(OR($A29="",$B$7="",$B$7&lt;=0),"",$C29/$B$7)</f>
        <v/>
      </c>
    </row>
    <row r="30" ht="20" customHeight="1">
      <c r="A30" s="10">
        <f>IF('Configuração'!E16="Saída",'Configuração'!D16,"")</f>
        <v/>
      </c>
      <c r="B30" s="7">
        <f>IF($A30="","",SUMIFS('Orçamento'!$D$2:$D$201,'Orçamento'!$A$2:$A$201,$B$2,'Orçamento'!$B$2:$B$201,"Saída",'Orçamento'!$C$2:$C$201,$A30,'Orçamento'!$F$2:$F$201,"OK"))</f>
        <v/>
      </c>
      <c r="C30" s="7">
        <f>IF($A30="","",SUMIFS(Movimentos!$G$2:$G$501,Movimentos!$B$2:$B$501,"&gt;="&amp;$B$2,Movimentos!$B$2:$B$501,"&lt;="&amp;$B$3,Movimentos!$D$2:$D$501,"Saída",Movimentos!$E$2:$E$501,$A30,Movimentos!$H$2:$H$501,"OK"))</f>
        <v/>
      </c>
      <c r="D30" s="7">
        <f>IF($A30="","",$C30-$B30)</f>
        <v/>
      </c>
      <c r="E30" s="8">
        <f>IF(OR($A30="",$B$7="",$B$7&lt;=0),"",$C30/$B$7)</f>
        <v/>
      </c>
    </row>
    <row r="31" ht="20" customHeight="1">
      <c r="A31" s="10">
        <f>IF('Configuração'!E17="Saída",'Configuração'!D17,"")</f>
        <v/>
      </c>
      <c r="B31" s="7">
        <f>IF($A31="","",SUMIFS('Orçamento'!$D$2:$D$201,'Orçamento'!$A$2:$A$201,$B$2,'Orçamento'!$B$2:$B$201,"Saída",'Orçamento'!$C$2:$C$201,$A31,'Orçamento'!$F$2:$F$201,"OK"))</f>
        <v/>
      </c>
      <c r="C31" s="7">
        <f>IF($A31="","",SUMIFS(Movimentos!$G$2:$G$501,Movimentos!$B$2:$B$501,"&gt;="&amp;$B$2,Movimentos!$B$2:$B$501,"&lt;="&amp;$B$3,Movimentos!$D$2:$D$501,"Saída",Movimentos!$E$2:$E$501,$A31,Movimentos!$H$2:$H$501,"OK"))</f>
        <v/>
      </c>
      <c r="D31" s="7">
        <f>IF($A31="","",$C31-$B31)</f>
        <v/>
      </c>
      <c r="E31" s="8">
        <f>IF(OR($A31="",$B$7="",$B$7&lt;=0),"",$C31/$B$7)</f>
        <v/>
      </c>
    </row>
    <row r="32" ht="20" customHeight="1">
      <c r="A32" s="10">
        <f>IF('Configuração'!E18="Saída",'Configuração'!D18,"")</f>
        <v/>
      </c>
      <c r="B32" s="7">
        <f>IF($A32="","",SUMIFS('Orçamento'!$D$2:$D$201,'Orçamento'!$A$2:$A$201,$B$2,'Orçamento'!$B$2:$B$201,"Saída",'Orçamento'!$C$2:$C$201,$A32,'Orçamento'!$F$2:$F$201,"OK"))</f>
        <v/>
      </c>
      <c r="C32" s="7">
        <f>IF($A32="","",SUMIFS(Movimentos!$G$2:$G$501,Movimentos!$B$2:$B$501,"&gt;="&amp;$B$2,Movimentos!$B$2:$B$501,"&lt;="&amp;$B$3,Movimentos!$D$2:$D$501,"Saída",Movimentos!$E$2:$E$501,$A32,Movimentos!$H$2:$H$501,"OK"))</f>
        <v/>
      </c>
      <c r="D32" s="7">
        <f>IF($A32="","",$C32-$B32)</f>
        <v/>
      </c>
      <c r="E32" s="8">
        <f>IF(OR($A32="",$B$7="",$B$7&lt;=0),"",$C32/$B$7)</f>
        <v/>
      </c>
    </row>
    <row r="33" ht="20" customHeight="1">
      <c r="A33" s="10">
        <f>IF('Configuração'!E19="Saída",'Configuração'!D19,"")</f>
        <v/>
      </c>
      <c r="B33" s="7">
        <f>IF($A33="","",SUMIFS('Orçamento'!$D$2:$D$201,'Orçamento'!$A$2:$A$201,$B$2,'Orçamento'!$B$2:$B$201,"Saída",'Orçamento'!$C$2:$C$201,$A33,'Orçamento'!$F$2:$F$201,"OK"))</f>
        <v/>
      </c>
      <c r="C33" s="7">
        <f>IF($A33="","",SUMIFS(Movimentos!$G$2:$G$501,Movimentos!$B$2:$B$501,"&gt;="&amp;$B$2,Movimentos!$B$2:$B$501,"&lt;="&amp;$B$3,Movimentos!$D$2:$D$501,"Saída",Movimentos!$E$2:$E$501,$A33,Movimentos!$H$2:$H$501,"OK"))</f>
        <v/>
      </c>
      <c r="D33" s="7">
        <f>IF($A33="","",$C33-$B33)</f>
        <v/>
      </c>
      <c r="E33" s="8">
        <f>IF(OR($A33="",$B$7="",$B$7&lt;=0),"",$C33/$B$7)</f>
        <v/>
      </c>
    </row>
    <row r="34" ht="20" customHeight="1">
      <c r="A34" s="10">
        <f>IF('Configuração'!E20="Saída",'Configuração'!D20,"")</f>
        <v/>
      </c>
      <c r="B34" s="7">
        <f>IF($A34="","",SUMIFS('Orçamento'!$D$2:$D$201,'Orçamento'!$A$2:$A$201,$B$2,'Orçamento'!$B$2:$B$201,"Saída",'Orçamento'!$C$2:$C$201,$A34,'Orçamento'!$F$2:$F$201,"OK"))</f>
        <v/>
      </c>
      <c r="C34" s="7">
        <f>IF($A34="","",SUMIFS(Movimentos!$G$2:$G$501,Movimentos!$B$2:$B$501,"&gt;="&amp;$B$2,Movimentos!$B$2:$B$501,"&lt;="&amp;$B$3,Movimentos!$D$2:$D$501,"Saída",Movimentos!$E$2:$E$501,$A34,Movimentos!$H$2:$H$501,"OK"))</f>
        <v/>
      </c>
      <c r="D34" s="7">
        <f>IF($A34="","",$C34-$B34)</f>
        <v/>
      </c>
      <c r="E34" s="8">
        <f>IF(OR($A34="",$B$7="",$B$7&lt;=0),"",$C34/$B$7)</f>
        <v/>
      </c>
      <c r="G34" s="5" t="inlineStr">
        <is>
          <t>Categoria</t>
        </is>
      </c>
      <c r="H34" s="5" t="inlineStr">
        <is>
          <t>Realizado</t>
        </is>
      </c>
    </row>
    <row r="35" ht="20" customHeight="1">
      <c r="A35" s="10">
        <f>IF('Configuração'!E21="Saída",'Configuração'!D21,"")</f>
        <v/>
      </c>
      <c r="B35" s="7">
        <f>IF($A35="","",SUMIFS('Orçamento'!$D$2:$D$201,'Orçamento'!$A$2:$A$201,$B$2,'Orçamento'!$B$2:$B$201,"Saída",'Orçamento'!$C$2:$C$201,$A35,'Orçamento'!$F$2:$F$201,"OK"))</f>
        <v/>
      </c>
      <c r="C35" s="7">
        <f>IF($A35="","",SUMIFS(Movimentos!$G$2:$G$501,Movimentos!$B$2:$B$501,"&gt;="&amp;$B$2,Movimentos!$B$2:$B$501,"&lt;="&amp;$B$3,Movimentos!$D$2:$D$501,"Saída",Movimentos!$E$2:$E$501,$A35,Movimentos!$H$2:$H$501,"OK"))</f>
        <v/>
      </c>
      <c r="D35" s="7">
        <f>IF($A35="","",$C35-$B35)</f>
        <v/>
      </c>
      <c r="E35" s="8">
        <f>IF(OR($A35="",$B$7="",$B$7&lt;=0),"",$C35/$B$7)</f>
        <v/>
      </c>
      <c r="G35" s="10">
        <f>IF($A20="","",$A20)</f>
        <v/>
      </c>
      <c r="H35" s="7">
        <f>IF($A20="","",$C20)</f>
        <v/>
      </c>
    </row>
    <row r="36">
      <c r="G36" s="10">
        <f>IF($A21="","",$A21)</f>
        <v/>
      </c>
      <c r="H36" s="7">
        <f>IF($A21="","",$C21)</f>
        <v/>
      </c>
    </row>
    <row r="37">
      <c r="G37" s="10">
        <f>IF($A22="","",$A22)</f>
        <v/>
      </c>
      <c r="H37" s="7">
        <f>IF($A22="","",$C22)</f>
        <v/>
      </c>
    </row>
    <row r="38">
      <c r="G38" s="10">
        <f>IF($A23="","",$A23)</f>
        <v/>
      </c>
      <c r="H38" s="7">
        <f>IF($A23="","",$C23)</f>
        <v/>
      </c>
    </row>
  </sheetData>
  <autoFilter ref="A15:E35"/>
  <mergeCells count="1">
    <mergeCell ref="A1:N1"/>
  </mergeCells>
  <conditionalFormatting sqref="B8">
    <cfRule type="expression" priority="1" dxfId="0">
      <formula>AND($B$8&lt;&gt;"",$B$9&lt;&gt;"",$B$8&lt;$B$9)</formula>
    </cfRule>
  </conditionalFormatting>
  <conditionalFormatting sqref="H8">
    <cfRule type="expression" priority="2" dxfId="1">
      <formula>H8="Adequada"</formula>
    </cfRule>
  </conditionalFormatting>
  <conditionalFormatting sqref="E8">
    <cfRule type="expression" priority="3" dxfId="0">
      <formula>AND(E8&lt;&gt;"",E8&gt;1+'Configuração'!$B$7)</formula>
    </cfRule>
  </conditionalFormatting>
  <conditionalFormatting sqref="A16:E35">
    <cfRule type="expression" priority="4" dxfId="2">
      <formula>AND($A16&lt;&gt;"",$B16=0,$C16&gt;0)</formula>
    </cfRule>
  </conditionalFormatting>
  <conditionalFormatting sqref="E16:E35">
    <cfRule type="expression" priority="5" dxfId="2">
      <formula>AND($A16&lt;&gt;"",$E16&lt;&gt;"",$E16&gt;'Configuração'!$B$6)</formula>
    </cfRule>
  </conditionalFormatting>
  <conditionalFormatting sqref="H5">
    <cfRule type="expression" priority="6" dxfId="2">
      <formula>AND(H5&lt;&gt;"",H7&lt;&gt;"",H5&gt;H7)</formula>
    </cfRule>
  </conditionalFormatting>
  <conditionalFormatting sqref="H9:H10">
    <cfRule type="expression" priority="7" dxfId="0">
      <formula>OR(H9="Acima do limite",H9="Saídas sem orçamento")</formula>
    </cfRule>
    <cfRule type="expression" priority="8" dxfId="1">
      <formula>H9="Dentro do limite"</formula>
    </cfRule>
  </conditionalFormatting>
  <conditionalFormatting sqref="H11">
    <cfRule type="expression" priority="9" dxfId="0">
      <formula>H11&gt;0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8873A"/>
    <outlinePr summaryBelow="1" summaryRight="1"/>
    <pageSetUpPr/>
  </sheetPr>
  <dimension ref="A1:I501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4" customWidth="1" min="3" max="3"/>
    <col width="14" customWidth="1" min="4" max="4"/>
    <col width="32" customWidth="1" min="5" max="5"/>
    <col width="42" customWidth="1" min="6" max="6"/>
    <col width="17" customWidth="1" min="7" max="7"/>
    <col width="27" customWidth="1" min="8" max="8"/>
    <col width="36" customWidth="1" min="9" max="9"/>
  </cols>
  <sheetData>
    <row r="1" ht="30" customHeight="1">
      <c r="A1" s="14" t="inlineStr">
        <is>
          <t>ID do lançamento</t>
        </is>
      </c>
      <c r="B1" s="14" t="inlineStr">
        <is>
          <t>Data</t>
        </is>
      </c>
      <c r="C1" s="14" t="inlineStr">
        <is>
          <t>Competência</t>
        </is>
      </c>
      <c r="D1" s="14" t="inlineStr">
        <is>
          <t>Tipo</t>
        </is>
      </c>
      <c r="E1" s="14" t="inlineStr">
        <is>
          <t>Categoria</t>
        </is>
      </c>
      <c r="F1" s="14" t="inlineStr">
        <is>
          <t>Descrição</t>
        </is>
      </c>
      <c r="G1" s="14" t="inlineStr">
        <is>
          <t>Valor</t>
        </is>
      </c>
      <c r="H1" s="14" t="inlineStr">
        <is>
          <t>Consistência</t>
        </is>
      </c>
      <c r="I1" s="14" t="inlineStr">
        <is>
          <t>Observação</t>
        </is>
      </c>
    </row>
    <row r="2" ht="20" customHeight="1">
      <c r="A2" s="15" t="inlineStr">
        <is>
          <t>FIC-001</t>
        </is>
      </c>
      <c r="B2" s="16" t="n">
        <v>46267</v>
      </c>
      <c r="C2" s="3">
        <f>IF(B2="","",IFERROR(DATE(YEAR(B2),MONTH(B2),1),""))</f>
        <v/>
      </c>
      <c r="D2" s="17" t="inlineStr">
        <is>
          <t>Entrada</t>
        </is>
      </c>
      <c r="E2" s="18" t="inlineStr">
        <is>
          <t>Dízimos e ofertas</t>
        </is>
      </c>
      <c r="F2" s="19" t="inlineStr">
        <is>
          <t>Recebimento coletivo fictício A</t>
        </is>
      </c>
      <c r="G2" s="20" t="n">
        <v>6500</v>
      </c>
      <c r="H2" s="21">
        <f>IF(COUNTA(A2:B2,D2:G2)=0,"",IFERROR(IF(OR(A2="",B2="",C2="",D2="",E2="",G2=""),"Revisar campos/dados",IF(OR(B2&lt;DATE(2020,1,1),B2&gt;'Configuração'!$B$8),"Revisar data",IF(COUNTIF($A$2:$A$501,A2)&gt;1,"Revisar ID duplicado",IF(IFERROR(VLOOKUP(E2,'Configuração'!$D$2:$E$21,2,FALSE),"")&lt;&gt;D2,"Revisar tipo/categoria","OK")))),"Revisar dados"))</f>
        <v/>
      </c>
      <c r="I2" s="19" t="n"/>
    </row>
    <row r="3" ht="20" customHeight="1">
      <c r="A3" s="15" t="inlineStr">
        <is>
          <t>FIC-002</t>
        </is>
      </c>
      <c r="B3" s="16" t="n">
        <v>46268</v>
      </c>
      <c r="C3" s="3">
        <f>IF(B3="","",IFERROR(DATE(YEAR(B3),MONTH(B3),1),""))</f>
        <v/>
      </c>
      <c r="D3" s="17" t="inlineStr">
        <is>
          <t>Entrada</t>
        </is>
      </c>
      <c r="E3" s="18" t="inlineStr">
        <is>
          <t>Contribuições para projetos</t>
        </is>
      </c>
      <c r="F3" s="19" t="inlineStr">
        <is>
          <t>Entrada fictícia para projeto interno</t>
        </is>
      </c>
      <c r="G3" s="20" t="n">
        <v>2000</v>
      </c>
      <c r="H3" s="21">
        <f>IF(COUNTA(A3:B3,D3:G3)=0,"",IFERROR(IF(OR(A3="",B3="",C3="",D3="",E3="",G3=""),"Revisar campos/dados",IF(OR(B3&lt;DATE(2020,1,1),B3&gt;'Configuração'!$B$8),"Revisar data",IF(COUNTIF($A$2:$A$501,A3)&gt;1,"Revisar ID duplicado",IF(IFERROR(VLOOKUP(E3,'Configuração'!$D$2:$E$21,2,FALSE),"")&lt;&gt;D3,"Revisar tipo/categoria","OK")))),"Revisar dados"))</f>
        <v/>
      </c>
      <c r="I3" s="19" t="n"/>
    </row>
    <row r="4" ht="20" customHeight="1">
      <c r="A4" s="15" t="inlineStr">
        <is>
          <t>FIC-003</t>
        </is>
      </c>
      <c r="B4" s="16" t="n">
        <v>46269</v>
      </c>
      <c r="C4" s="3">
        <f>IF(B4="","",IFERROR(DATE(YEAR(B4),MONTH(B4),1),""))</f>
        <v/>
      </c>
      <c r="D4" s="17" t="inlineStr">
        <is>
          <t>Saída</t>
        </is>
      </c>
      <c r="E4" s="18" t="inlineStr">
        <is>
          <t>Utilidades</t>
        </is>
      </c>
      <c r="F4" s="19" t="inlineStr">
        <is>
          <t>Despesa fictícia de utilidades</t>
        </is>
      </c>
      <c r="G4" s="20" t="n">
        <v>1200</v>
      </c>
      <c r="H4" s="21">
        <f>IF(COUNTA(A4:B4,D4:G4)=0,"",IFERROR(IF(OR(A4="",B4="",C4="",D4="",E4="",G4=""),"Revisar campos/dados",IF(OR(B4&lt;DATE(2020,1,1),B4&gt;'Configuração'!$B$8),"Revisar data",IF(COUNTIF($A$2:$A$501,A4)&gt;1,"Revisar ID duplicado",IF(IFERROR(VLOOKUP(E4,'Configuração'!$D$2:$E$21,2,FALSE),"")&lt;&gt;D4,"Revisar tipo/categoria","OK")))),"Revisar dados"))</f>
        <v/>
      </c>
      <c r="I4" s="19" t="n"/>
    </row>
    <row r="5" ht="20" customHeight="1">
      <c r="A5" s="15" t="inlineStr">
        <is>
          <t>FIC-004</t>
        </is>
      </c>
      <c r="B5" s="16" t="n">
        <v>46270</v>
      </c>
      <c r="C5" s="3">
        <f>IF(B5="","",IFERROR(DATE(YEAR(B5),MONTH(B5),1),""))</f>
        <v/>
      </c>
      <c r="D5" s="17" t="inlineStr">
        <is>
          <t>Saída</t>
        </is>
      </c>
      <c r="E5" s="18" t="inlineStr">
        <is>
          <t>Manutenção</t>
        </is>
      </c>
      <c r="F5" s="19" t="inlineStr">
        <is>
          <t>Serviço fictício de manutenção</t>
        </is>
      </c>
      <c r="G5" s="20" t="n">
        <v>2300</v>
      </c>
      <c r="H5" s="21">
        <f>IF(COUNTA(A5:B5,D5:G5)=0,"",IFERROR(IF(OR(A5="",B5="",C5="",D5="",E5="",G5=""),"Revisar campos/dados",IF(OR(B5&lt;DATE(2020,1,1),B5&gt;'Configuração'!$B$8),"Revisar data",IF(COUNTIF($A$2:$A$501,A5)&gt;1,"Revisar ID duplicado",IF(IFERROR(VLOOKUP(E5,'Configuração'!$D$2:$E$21,2,FALSE),"")&lt;&gt;D5,"Revisar tipo/categoria","OK")))),"Revisar dados"))</f>
        <v/>
      </c>
      <c r="I5" s="19" t="n"/>
    </row>
    <row r="6" ht="20" customHeight="1">
      <c r="A6" s="15" t="inlineStr">
        <is>
          <t>FIC-005</t>
        </is>
      </c>
      <c r="B6" s="16" t="n">
        <v>46272</v>
      </c>
      <c r="C6" s="3">
        <f>IF(B6="","",IFERROR(DATE(YEAR(B6),MONTH(B6),1),""))</f>
        <v/>
      </c>
      <c r="D6" s="17" t="inlineStr">
        <is>
          <t>Saída</t>
        </is>
      </c>
      <c r="E6" s="18" t="inlineStr">
        <is>
          <t>Ação social</t>
        </is>
      </c>
      <c r="F6" s="19" t="inlineStr">
        <is>
          <t>Materiais fictícios para ação social</t>
        </is>
      </c>
      <c r="G6" s="20" t="n">
        <v>1600</v>
      </c>
      <c r="H6" s="21">
        <f>IF(COUNTA(A6:B6,D6:G6)=0,"",IFERROR(IF(OR(A6="",B6="",C6="",D6="",E6="",G6=""),"Revisar campos/dados",IF(OR(B6&lt;DATE(2020,1,1),B6&gt;'Configuração'!$B$8),"Revisar data",IF(COUNTIF($A$2:$A$501,A6)&gt;1,"Revisar ID duplicado",IF(IFERROR(VLOOKUP(E6,'Configuração'!$D$2:$E$21,2,FALSE),"")&lt;&gt;D6,"Revisar tipo/categoria","OK")))),"Revisar dados"))</f>
        <v/>
      </c>
      <c r="I6" s="19" t="n"/>
    </row>
    <row r="7" ht="20" customHeight="1">
      <c r="A7" s="15" t="inlineStr">
        <is>
          <t>FIC-006</t>
        </is>
      </c>
      <c r="B7" s="16" t="n">
        <v>46274</v>
      </c>
      <c r="C7" s="3">
        <f>IF(B7="","",IFERROR(DATE(YEAR(B7),MONTH(B7),1),""))</f>
        <v/>
      </c>
      <c r="D7" s="17" t="inlineStr">
        <is>
          <t>Saída</t>
        </is>
      </c>
      <c r="E7" s="18" t="inlineStr">
        <is>
          <t>Materiais</t>
        </is>
      </c>
      <c r="F7" s="19" t="inlineStr">
        <is>
          <t>Compra fictícia de materiais</t>
        </is>
      </c>
      <c r="G7" s="20" t="n">
        <v>900</v>
      </c>
      <c r="H7" s="21">
        <f>IF(COUNTA(A7:B7,D7:G7)=0,"",IFERROR(IF(OR(A7="",B7="",C7="",D7="",E7="",G7=""),"Revisar campos/dados",IF(OR(B7&lt;DATE(2020,1,1),B7&gt;'Configuração'!$B$8),"Revisar data",IF(COUNTIF($A$2:$A$501,A7)&gt;1,"Revisar ID duplicado",IF(IFERROR(VLOOKUP(E7,'Configuração'!$D$2:$E$21,2,FALSE),"")&lt;&gt;D7,"Revisar tipo/categoria","OK")))),"Revisar dados"))</f>
        <v/>
      </c>
      <c r="I7" s="19" t="n"/>
    </row>
    <row r="8" ht="20" customHeight="1">
      <c r="A8" s="15" t="n"/>
      <c r="B8" s="16" t="n"/>
      <c r="C8" s="3">
        <f>IF(B8="","",IFERROR(DATE(YEAR(B8),MONTH(B8),1),""))</f>
        <v/>
      </c>
      <c r="D8" s="17" t="n"/>
      <c r="E8" s="18" t="n"/>
      <c r="F8" s="19" t="n"/>
      <c r="G8" s="20" t="n"/>
      <c r="H8" s="21">
        <f>IF(COUNTA(A8:B8,D8:G8)=0,"",IFERROR(IF(OR(A8="",B8="",C8="",D8="",E8="",G8=""),"Revisar campos/dados",IF(OR(B8&lt;DATE(2020,1,1),B8&gt;'Configuração'!$B$8),"Revisar data",IF(COUNTIF($A$2:$A$501,A8)&gt;1,"Revisar ID duplicado",IF(IFERROR(VLOOKUP(E8,'Configuração'!$D$2:$E$21,2,FALSE),"")&lt;&gt;D8,"Revisar tipo/categoria","OK")))),"Revisar dados"))</f>
        <v/>
      </c>
      <c r="I8" s="19" t="n"/>
    </row>
    <row r="9" ht="20" customHeight="1">
      <c r="A9" s="15" t="n"/>
      <c r="B9" s="16" t="n"/>
      <c r="C9" s="3">
        <f>IF(B9="","",IFERROR(DATE(YEAR(B9),MONTH(B9),1),""))</f>
        <v/>
      </c>
      <c r="D9" s="17" t="n"/>
      <c r="E9" s="18" t="n"/>
      <c r="F9" s="19" t="n"/>
      <c r="G9" s="20" t="n"/>
      <c r="H9" s="21">
        <f>IF(COUNTA(A9:B9,D9:G9)=0,"",IFERROR(IF(OR(A9="",B9="",C9="",D9="",E9="",G9=""),"Revisar campos/dados",IF(OR(B9&lt;DATE(2020,1,1),B9&gt;'Configuração'!$B$8),"Revisar data",IF(COUNTIF($A$2:$A$501,A9)&gt;1,"Revisar ID duplicado",IF(IFERROR(VLOOKUP(E9,'Configuração'!$D$2:$E$21,2,FALSE),"")&lt;&gt;D9,"Revisar tipo/categoria","OK")))),"Revisar dados"))</f>
        <v/>
      </c>
      <c r="I9" s="19" t="n"/>
    </row>
    <row r="10" ht="20" customHeight="1">
      <c r="A10" s="15" t="n"/>
      <c r="B10" s="16" t="n"/>
      <c r="C10" s="3">
        <f>IF(B10="","",IFERROR(DATE(YEAR(B10),MONTH(B10),1),""))</f>
        <v/>
      </c>
      <c r="D10" s="17" t="n"/>
      <c r="E10" s="18" t="n"/>
      <c r="F10" s="19" t="n"/>
      <c r="G10" s="20" t="n"/>
      <c r="H10" s="21">
        <f>IF(COUNTA(A10:B10,D10:G10)=0,"",IFERROR(IF(OR(A10="",B10="",C10="",D10="",E10="",G10=""),"Revisar campos/dados",IF(OR(B10&lt;DATE(2020,1,1),B10&gt;'Configuração'!$B$8),"Revisar data",IF(COUNTIF($A$2:$A$501,A10)&gt;1,"Revisar ID duplicado",IF(IFERROR(VLOOKUP(E10,'Configuração'!$D$2:$E$21,2,FALSE),"")&lt;&gt;D10,"Revisar tipo/categoria","OK")))),"Revisar dados"))</f>
        <v/>
      </c>
      <c r="I10" s="19" t="n"/>
    </row>
    <row r="11" ht="20" customHeight="1">
      <c r="A11" s="15" t="n"/>
      <c r="B11" s="16" t="n"/>
      <c r="C11" s="3">
        <f>IF(B11="","",IFERROR(DATE(YEAR(B11),MONTH(B11),1),""))</f>
        <v/>
      </c>
      <c r="D11" s="17" t="n"/>
      <c r="E11" s="18" t="n"/>
      <c r="F11" s="19" t="n"/>
      <c r="G11" s="20" t="n"/>
      <c r="H11" s="21">
        <f>IF(COUNTA(A11:B11,D11:G11)=0,"",IFERROR(IF(OR(A11="",B11="",C11="",D11="",E11="",G11=""),"Revisar campos/dados",IF(OR(B11&lt;DATE(2020,1,1),B11&gt;'Configuração'!$B$8),"Revisar data",IF(COUNTIF($A$2:$A$501,A11)&gt;1,"Revisar ID duplicado",IF(IFERROR(VLOOKUP(E11,'Configuração'!$D$2:$E$21,2,FALSE),"")&lt;&gt;D11,"Revisar tipo/categoria","OK")))),"Revisar dados"))</f>
        <v/>
      </c>
      <c r="I11" s="19" t="n"/>
    </row>
    <row r="12" ht="20" customHeight="1">
      <c r="A12" s="15" t="n"/>
      <c r="B12" s="16" t="n"/>
      <c r="C12" s="3">
        <f>IF(B12="","",IFERROR(DATE(YEAR(B12),MONTH(B12),1),""))</f>
        <v/>
      </c>
      <c r="D12" s="17" t="n"/>
      <c r="E12" s="18" t="n"/>
      <c r="F12" s="19" t="n"/>
      <c r="G12" s="20" t="n"/>
      <c r="H12" s="21">
        <f>IF(COUNTA(A12:B12,D12:G12)=0,"",IFERROR(IF(OR(A12="",B12="",C12="",D12="",E12="",G12=""),"Revisar campos/dados",IF(OR(B12&lt;DATE(2020,1,1),B12&gt;'Configuração'!$B$8),"Revisar data",IF(COUNTIF($A$2:$A$501,A12)&gt;1,"Revisar ID duplicado",IF(IFERROR(VLOOKUP(E12,'Configuração'!$D$2:$E$21,2,FALSE),"")&lt;&gt;D12,"Revisar tipo/categoria","OK")))),"Revisar dados"))</f>
        <v/>
      </c>
      <c r="I12" s="19" t="n"/>
    </row>
    <row r="13" ht="20" customHeight="1">
      <c r="A13" s="15" t="n"/>
      <c r="B13" s="16" t="n"/>
      <c r="C13" s="3">
        <f>IF(B13="","",IFERROR(DATE(YEAR(B13),MONTH(B13),1),""))</f>
        <v/>
      </c>
      <c r="D13" s="17" t="n"/>
      <c r="E13" s="18" t="n"/>
      <c r="F13" s="19" t="n"/>
      <c r="G13" s="20" t="n"/>
      <c r="H13" s="21">
        <f>IF(COUNTA(A13:B13,D13:G13)=0,"",IFERROR(IF(OR(A13="",B13="",C13="",D13="",E13="",G13=""),"Revisar campos/dados",IF(OR(B13&lt;DATE(2020,1,1),B13&gt;'Configuração'!$B$8),"Revisar data",IF(COUNTIF($A$2:$A$501,A13)&gt;1,"Revisar ID duplicado",IF(IFERROR(VLOOKUP(E13,'Configuração'!$D$2:$E$21,2,FALSE),"")&lt;&gt;D13,"Revisar tipo/categoria","OK")))),"Revisar dados"))</f>
        <v/>
      </c>
      <c r="I13" s="19" t="n"/>
    </row>
    <row r="14" ht="20" customHeight="1">
      <c r="A14" s="15" t="n"/>
      <c r="B14" s="16" t="n"/>
      <c r="C14" s="3">
        <f>IF(B14="","",IFERROR(DATE(YEAR(B14),MONTH(B14),1),""))</f>
        <v/>
      </c>
      <c r="D14" s="17" t="n"/>
      <c r="E14" s="18" t="n"/>
      <c r="F14" s="19" t="n"/>
      <c r="G14" s="20" t="n"/>
      <c r="H14" s="21">
        <f>IF(COUNTA(A14:B14,D14:G14)=0,"",IFERROR(IF(OR(A14="",B14="",C14="",D14="",E14="",G14=""),"Revisar campos/dados",IF(OR(B14&lt;DATE(2020,1,1),B14&gt;'Configuração'!$B$8),"Revisar data",IF(COUNTIF($A$2:$A$501,A14)&gt;1,"Revisar ID duplicado",IF(IFERROR(VLOOKUP(E14,'Configuração'!$D$2:$E$21,2,FALSE),"")&lt;&gt;D14,"Revisar tipo/categoria","OK")))),"Revisar dados"))</f>
        <v/>
      </c>
      <c r="I14" s="19" t="n"/>
    </row>
    <row r="15" ht="20" customHeight="1">
      <c r="A15" s="15" t="n"/>
      <c r="B15" s="16" t="n"/>
      <c r="C15" s="3">
        <f>IF(B15="","",IFERROR(DATE(YEAR(B15),MONTH(B15),1),""))</f>
        <v/>
      </c>
      <c r="D15" s="17" t="n"/>
      <c r="E15" s="18" t="n"/>
      <c r="F15" s="19" t="n"/>
      <c r="G15" s="20" t="n"/>
      <c r="H15" s="21">
        <f>IF(COUNTA(A15:B15,D15:G15)=0,"",IFERROR(IF(OR(A15="",B15="",C15="",D15="",E15="",G15=""),"Revisar campos/dados",IF(OR(B15&lt;DATE(2020,1,1),B15&gt;'Configuração'!$B$8),"Revisar data",IF(COUNTIF($A$2:$A$501,A15)&gt;1,"Revisar ID duplicado",IF(IFERROR(VLOOKUP(E15,'Configuração'!$D$2:$E$21,2,FALSE),"")&lt;&gt;D15,"Revisar tipo/categoria","OK")))),"Revisar dados"))</f>
        <v/>
      </c>
      <c r="I15" s="19" t="n"/>
    </row>
    <row r="16" ht="20" customHeight="1">
      <c r="A16" s="15" t="n"/>
      <c r="B16" s="16" t="n"/>
      <c r="C16" s="3">
        <f>IF(B16="","",IFERROR(DATE(YEAR(B16),MONTH(B16),1),""))</f>
        <v/>
      </c>
      <c r="D16" s="17" t="n"/>
      <c r="E16" s="18" t="n"/>
      <c r="F16" s="19" t="n"/>
      <c r="G16" s="20" t="n"/>
      <c r="H16" s="21">
        <f>IF(COUNTA(A16:B16,D16:G16)=0,"",IFERROR(IF(OR(A16="",B16="",C16="",D16="",E16="",G16=""),"Revisar campos/dados",IF(OR(B16&lt;DATE(2020,1,1),B16&gt;'Configuração'!$B$8),"Revisar data",IF(COUNTIF($A$2:$A$501,A16)&gt;1,"Revisar ID duplicado",IF(IFERROR(VLOOKUP(E16,'Configuração'!$D$2:$E$21,2,FALSE),"")&lt;&gt;D16,"Revisar tipo/categoria","OK")))),"Revisar dados"))</f>
        <v/>
      </c>
      <c r="I16" s="19" t="n"/>
    </row>
    <row r="17" ht="20" customHeight="1">
      <c r="A17" s="15" t="n"/>
      <c r="B17" s="16" t="n"/>
      <c r="C17" s="3">
        <f>IF(B17="","",IFERROR(DATE(YEAR(B17),MONTH(B17),1),""))</f>
        <v/>
      </c>
      <c r="D17" s="17" t="n"/>
      <c r="E17" s="18" t="n"/>
      <c r="F17" s="19" t="n"/>
      <c r="G17" s="20" t="n"/>
      <c r="H17" s="21">
        <f>IF(COUNTA(A17:B17,D17:G17)=0,"",IFERROR(IF(OR(A17="",B17="",C17="",D17="",E17="",G17=""),"Revisar campos/dados",IF(OR(B17&lt;DATE(2020,1,1),B17&gt;'Configuração'!$B$8),"Revisar data",IF(COUNTIF($A$2:$A$501,A17)&gt;1,"Revisar ID duplicado",IF(IFERROR(VLOOKUP(E17,'Configuração'!$D$2:$E$21,2,FALSE),"")&lt;&gt;D17,"Revisar tipo/categoria","OK")))),"Revisar dados"))</f>
        <v/>
      </c>
      <c r="I17" s="19" t="n"/>
    </row>
    <row r="18" ht="20" customHeight="1">
      <c r="A18" s="15" t="n"/>
      <c r="B18" s="16" t="n"/>
      <c r="C18" s="3">
        <f>IF(B18="","",IFERROR(DATE(YEAR(B18),MONTH(B18),1),""))</f>
        <v/>
      </c>
      <c r="D18" s="17" t="n"/>
      <c r="E18" s="18" t="n"/>
      <c r="F18" s="19" t="n"/>
      <c r="G18" s="20" t="n"/>
      <c r="H18" s="21">
        <f>IF(COUNTA(A18:B18,D18:G18)=0,"",IFERROR(IF(OR(A18="",B18="",C18="",D18="",E18="",G18=""),"Revisar campos/dados",IF(OR(B18&lt;DATE(2020,1,1),B18&gt;'Configuração'!$B$8),"Revisar data",IF(COUNTIF($A$2:$A$501,A18)&gt;1,"Revisar ID duplicado",IF(IFERROR(VLOOKUP(E18,'Configuração'!$D$2:$E$21,2,FALSE),"")&lt;&gt;D18,"Revisar tipo/categoria","OK")))),"Revisar dados"))</f>
        <v/>
      </c>
      <c r="I18" s="19" t="n"/>
    </row>
    <row r="19" ht="20" customHeight="1">
      <c r="A19" s="15" t="n"/>
      <c r="B19" s="16" t="n"/>
      <c r="C19" s="3">
        <f>IF(B19="","",IFERROR(DATE(YEAR(B19),MONTH(B19),1),""))</f>
        <v/>
      </c>
      <c r="D19" s="17" t="n"/>
      <c r="E19" s="18" t="n"/>
      <c r="F19" s="19" t="n"/>
      <c r="G19" s="20" t="n"/>
      <c r="H19" s="21">
        <f>IF(COUNTA(A19:B19,D19:G19)=0,"",IFERROR(IF(OR(A19="",B19="",C19="",D19="",E19="",G19=""),"Revisar campos/dados",IF(OR(B19&lt;DATE(2020,1,1),B19&gt;'Configuração'!$B$8),"Revisar data",IF(COUNTIF($A$2:$A$501,A19)&gt;1,"Revisar ID duplicado",IF(IFERROR(VLOOKUP(E19,'Configuração'!$D$2:$E$21,2,FALSE),"")&lt;&gt;D19,"Revisar tipo/categoria","OK")))),"Revisar dados"))</f>
        <v/>
      </c>
      <c r="I19" s="19" t="n"/>
    </row>
    <row r="20" ht="20" customHeight="1">
      <c r="A20" s="15" t="n"/>
      <c r="B20" s="16" t="n"/>
      <c r="C20" s="3">
        <f>IF(B20="","",IFERROR(DATE(YEAR(B20),MONTH(B20),1),""))</f>
        <v/>
      </c>
      <c r="D20" s="17" t="n"/>
      <c r="E20" s="18" t="n"/>
      <c r="F20" s="19" t="n"/>
      <c r="G20" s="20" t="n"/>
      <c r="H20" s="21">
        <f>IF(COUNTA(A20:B20,D20:G20)=0,"",IFERROR(IF(OR(A20="",B20="",C20="",D20="",E20="",G20=""),"Revisar campos/dados",IF(OR(B20&lt;DATE(2020,1,1),B20&gt;'Configuração'!$B$8),"Revisar data",IF(COUNTIF($A$2:$A$501,A20)&gt;1,"Revisar ID duplicado",IF(IFERROR(VLOOKUP(E20,'Configuração'!$D$2:$E$21,2,FALSE),"")&lt;&gt;D20,"Revisar tipo/categoria","OK")))),"Revisar dados"))</f>
        <v/>
      </c>
      <c r="I20" s="19" t="n"/>
    </row>
    <row r="21" ht="20" customHeight="1">
      <c r="A21" s="15" t="n"/>
      <c r="B21" s="16" t="n"/>
      <c r="C21" s="3">
        <f>IF(B21="","",IFERROR(DATE(YEAR(B21),MONTH(B21),1),""))</f>
        <v/>
      </c>
      <c r="D21" s="17" t="n"/>
      <c r="E21" s="18" t="n"/>
      <c r="F21" s="19" t="n"/>
      <c r="G21" s="20" t="n"/>
      <c r="H21" s="21">
        <f>IF(COUNTA(A21:B21,D21:G21)=0,"",IFERROR(IF(OR(A21="",B21="",C21="",D21="",E21="",G21=""),"Revisar campos/dados",IF(OR(B21&lt;DATE(2020,1,1),B21&gt;'Configuração'!$B$8),"Revisar data",IF(COUNTIF($A$2:$A$501,A21)&gt;1,"Revisar ID duplicado",IF(IFERROR(VLOOKUP(E21,'Configuração'!$D$2:$E$21,2,FALSE),"")&lt;&gt;D21,"Revisar tipo/categoria","OK")))),"Revisar dados"))</f>
        <v/>
      </c>
      <c r="I21" s="19" t="n"/>
    </row>
    <row r="22" ht="20" customHeight="1">
      <c r="A22" s="15" t="n"/>
      <c r="B22" s="16" t="n"/>
      <c r="C22" s="3">
        <f>IF(B22="","",IFERROR(DATE(YEAR(B22),MONTH(B22),1),""))</f>
        <v/>
      </c>
      <c r="D22" s="17" t="n"/>
      <c r="E22" s="18" t="n"/>
      <c r="F22" s="19" t="n"/>
      <c r="G22" s="20" t="n"/>
      <c r="H22" s="21">
        <f>IF(COUNTA(A22:B22,D22:G22)=0,"",IFERROR(IF(OR(A22="",B22="",C22="",D22="",E22="",G22=""),"Revisar campos/dados",IF(OR(B22&lt;DATE(2020,1,1),B22&gt;'Configuração'!$B$8),"Revisar data",IF(COUNTIF($A$2:$A$501,A22)&gt;1,"Revisar ID duplicado",IF(IFERROR(VLOOKUP(E22,'Configuração'!$D$2:$E$21,2,FALSE),"")&lt;&gt;D22,"Revisar tipo/categoria","OK")))),"Revisar dados"))</f>
        <v/>
      </c>
      <c r="I22" s="19" t="n"/>
    </row>
    <row r="23" ht="20" customHeight="1">
      <c r="A23" s="15" t="n"/>
      <c r="B23" s="16" t="n"/>
      <c r="C23" s="3">
        <f>IF(B23="","",IFERROR(DATE(YEAR(B23),MONTH(B23),1),""))</f>
        <v/>
      </c>
      <c r="D23" s="17" t="n"/>
      <c r="E23" s="18" t="n"/>
      <c r="F23" s="19" t="n"/>
      <c r="G23" s="20" t="n"/>
      <c r="H23" s="21">
        <f>IF(COUNTA(A23:B23,D23:G23)=0,"",IFERROR(IF(OR(A23="",B23="",C23="",D23="",E23="",G23=""),"Revisar campos/dados",IF(OR(B23&lt;DATE(2020,1,1),B23&gt;'Configuração'!$B$8),"Revisar data",IF(COUNTIF($A$2:$A$501,A23)&gt;1,"Revisar ID duplicado",IF(IFERROR(VLOOKUP(E23,'Configuração'!$D$2:$E$21,2,FALSE),"")&lt;&gt;D23,"Revisar tipo/categoria","OK")))),"Revisar dados"))</f>
        <v/>
      </c>
      <c r="I23" s="19" t="n"/>
    </row>
    <row r="24" ht="20" customHeight="1">
      <c r="A24" s="15" t="n"/>
      <c r="B24" s="16" t="n"/>
      <c r="C24" s="3">
        <f>IF(B24="","",IFERROR(DATE(YEAR(B24),MONTH(B24),1),""))</f>
        <v/>
      </c>
      <c r="D24" s="17" t="n"/>
      <c r="E24" s="18" t="n"/>
      <c r="F24" s="19" t="n"/>
      <c r="G24" s="20" t="n"/>
      <c r="H24" s="21">
        <f>IF(COUNTA(A24:B24,D24:G24)=0,"",IFERROR(IF(OR(A24="",B24="",C24="",D24="",E24="",G24=""),"Revisar campos/dados",IF(OR(B24&lt;DATE(2020,1,1),B24&gt;'Configuração'!$B$8),"Revisar data",IF(COUNTIF($A$2:$A$501,A24)&gt;1,"Revisar ID duplicado",IF(IFERROR(VLOOKUP(E24,'Configuração'!$D$2:$E$21,2,FALSE),"")&lt;&gt;D24,"Revisar tipo/categoria","OK")))),"Revisar dados"))</f>
        <v/>
      </c>
      <c r="I24" s="19" t="n"/>
    </row>
    <row r="25" ht="20" customHeight="1">
      <c r="A25" s="15" t="n"/>
      <c r="B25" s="16" t="n"/>
      <c r="C25" s="3">
        <f>IF(B25="","",IFERROR(DATE(YEAR(B25),MONTH(B25),1),""))</f>
        <v/>
      </c>
      <c r="D25" s="17" t="n"/>
      <c r="E25" s="18" t="n"/>
      <c r="F25" s="19" t="n"/>
      <c r="G25" s="20" t="n"/>
      <c r="H25" s="21">
        <f>IF(COUNTA(A25:B25,D25:G25)=0,"",IFERROR(IF(OR(A25="",B25="",C25="",D25="",E25="",G25=""),"Revisar campos/dados",IF(OR(B25&lt;DATE(2020,1,1),B25&gt;'Configuração'!$B$8),"Revisar data",IF(COUNTIF($A$2:$A$501,A25)&gt;1,"Revisar ID duplicado",IF(IFERROR(VLOOKUP(E25,'Configuração'!$D$2:$E$21,2,FALSE),"")&lt;&gt;D25,"Revisar tipo/categoria","OK")))),"Revisar dados"))</f>
        <v/>
      </c>
      <c r="I25" s="19" t="n"/>
    </row>
    <row r="26" ht="20" customHeight="1">
      <c r="A26" s="15" t="n"/>
      <c r="B26" s="16" t="n"/>
      <c r="C26" s="3">
        <f>IF(B26="","",IFERROR(DATE(YEAR(B26),MONTH(B26),1),""))</f>
        <v/>
      </c>
      <c r="D26" s="17" t="n"/>
      <c r="E26" s="18" t="n"/>
      <c r="F26" s="19" t="n"/>
      <c r="G26" s="20" t="n"/>
      <c r="H26" s="21">
        <f>IF(COUNTA(A26:B26,D26:G26)=0,"",IFERROR(IF(OR(A26="",B26="",C26="",D26="",E26="",G26=""),"Revisar campos/dados",IF(OR(B26&lt;DATE(2020,1,1),B26&gt;'Configuração'!$B$8),"Revisar data",IF(COUNTIF($A$2:$A$501,A26)&gt;1,"Revisar ID duplicado",IF(IFERROR(VLOOKUP(E26,'Configuração'!$D$2:$E$21,2,FALSE),"")&lt;&gt;D26,"Revisar tipo/categoria","OK")))),"Revisar dados"))</f>
        <v/>
      </c>
      <c r="I26" s="19" t="n"/>
    </row>
    <row r="27" ht="20" customHeight="1">
      <c r="A27" s="15" t="n"/>
      <c r="B27" s="16" t="n"/>
      <c r="C27" s="3">
        <f>IF(B27="","",IFERROR(DATE(YEAR(B27),MONTH(B27),1),""))</f>
        <v/>
      </c>
      <c r="D27" s="17" t="n"/>
      <c r="E27" s="18" t="n"/>
      <c r="F27" s="19" t="n"/>
      <c r="G27" s="20" t="n"/>
      <c r="H27" s="21">
        <f>IF(COUNTA(A27:B27,D27:G27)=0,"",IFERROR(IF(OR(A27="",B27="",C27="",D27="",E27="",G27=""),"Revisar campos/dados",IF(OR(B27&lt;DATE(2020,1,1),B27&gt;'Configuração'!$B$8),"Revisar data",IF(COUNTIF($A$2:$A$501,A27)&gt;1,"Revisar ID duplicado",IF(IFERROR(VLOOKUP(E27,'Configuração'!$D$2:$E$21,2,FALSE),"")&lt;&gt;D27,"Revisar tipo/categoria","OK")))),"Revisar dados"))</f>
        <v/>
      </c>
      <c r="I27" s="19" t="n"/>
    </row>
    <row r="28" ht="20" customHeight="1">
      <c r="A28" s="15" t="n"/>
      <c r="B28" s="16" t="n"/>
      <c r="C28" s="3">
        <f>IF(B28="","",IFERROR(DATE(YEAR(B28),MONTH(B28),1),""))</f>
        <v/>
      </c>
      <c r="D28" s="17" t="n"/>
      <c r="E28" s="18" t="n"/>
      <c r="F28" s="19" t="n"/>
      <c r="G28" s="20" t="n"/>
      <c r="H28" s="21">
        <f>IF(COUNTA(A28:B28,D28:G28)=0,"",IFERROR(IF(OR(A28="",B28="",C28="",D28="",E28="",G28=""),"Revisar campos/dados",IF(OR(B28&lt;DATE(2020,1,1),B28&gt;'Configuração'!$B$8),"Revisar data",IF(COUNTIF($A$2:$A$501,A28)&gt;1,"Revisar ID duplicado",IF(IFERROR(VLOOKUP(E28,'Configuração'!$D$2:$E$21,2,FALSE),"")&lt;&gt;D28,"Revisar tipo/categoria","OK")))),"Revisar dados"))</f>
        <v/>
      </c>
      <c r="I28" s="19" t="n"/>
    </row>
    <row r="29" ht="20" customHeight="1">
      <c r="A29" s="15" t="n"/>
      <c r="B29" s="16" t="n"/>
      <c r="C29" s="3">
        <f>IF(B29="","",IFERROR(DATE(YEAR(B29),MONTH(B29),1),""))</f>
        <v/>
      </c>
      <c r="D29" s="17" t="n"/>
      <c r="E29" s="18" t="n"/>
      <c r="F29" s="19" t="n"/>
      <c r="G29" s="20" t="n"/>
      <c r="H29" s="21">
        <f>IF(COUNTA(A29:B29,D29:G29)=0,"",IFERROR(IF(OR(A29="",B29="",C29="",D29="",E29="",G29=""),"Revisar campos/dados",IF(OR(B29&lt;DATE(2020,1,1),B29&gt;'Configuração'!$B$8),"Revisar data",IF(COUNTIF($A$2:$A$501,A29)&gt;1,"Revisar ID duplicado",IF(IFERROR(VLOOKUP(E29,'Configuração'!$D$2:$E$21,2,FALSE),"")&lt;&gt;D29,"Revisar tipo/categoria","OK")))),"Revisar dados"))</f>
        <v/>
      </c>
      <c r="I29" s="19" t="n"/>
    </row>
    <row r="30" ht="20" customHeight="1">
      <c r="A30" s="15" t="n"/>
      <c r="B30" s="16" t="n"/>
      <c r="C30" s="3">
        <f>IF(B30="","",IFERROR(DATE(YEAR(B30),MONTH(B30),1),""))</f>
        <v/>
      </c>
      <c r="D30" s="17" t="n"/>
      <c r="E30" s="18" t="n"/>
      <c r="F30" s="19" t="n"/>
      <c r="G30" s="20" t="n"/>
      <c r="H30" s="21">
        <f>IF(COUNTA(A30:B30,D30:G30)=0,"",IFERROR(IF(OR(A30="",B30="",C30="",D30="",E30="",G30=""),"Revisar campos/dados",IF(OR(B30&lt;DATE(2020,1,1),B30&gt;'Configuração'!$B$8),"Revisar data",IF(COUNTIF($A$2:$A$501,A30)&gt;1,"Revisar ID duplicado",IF(IFERROR(VLOOKUP(E30,'Configuração'!$D$2:$E$21,2,FALSE),"")&lt;&gt;D30,"Revisar tipo/categoria","OK")))),"Revisar dados"))</f>
        <v/>
      </c>
      <c r="I30" s="19" t="n"/>
    </row>
    <row r="31" ht="20" customHeight="1">
      <c r="A31" s="15" t="n"/>
      <c r="B31" s="16" t="n"/>
      <c r="C31" s="3">
        <f>IF(B31="","",IFERROR(DATE(YEAR(B31),MONTH(B31),1),""))</f>
        <v/>
      </c>
      <c r="D31" s="17" t="n"/>
      <c r="E31" s="18" t="n"/>
      <c r="F31" s="19" t="n"/>
      <c r="G31" s="20" t="n"/>
      <c r="H31" s="21">
        <f>IF(COUNTA(A31:B31,D31:G31)=0,"",IFERROR(IF(OR(A31="",B31="",C31="",D31="",E31="",G31=""),"Revisar campos/dados",IF(OR(B31&lt;DATE(2020,1,1),B31&gt;'Configuração'!$B$8),"Revisar data",IF(COUNTIF($A$2:$A$501,A31)&gt;1,"Revisar ID duplicado",IF(IFERROR(VLOOKUP(E31,'Configuração'!$D$2:$E$21,2,FALSE),"")&lt;&gt;D31,"Revisar tipo/categoria","OK")))),"Revisar dados"))</f>
        <v/>
      </c>
      <c r="I31" s="19" t="n"/>
    </row>
    <row r="32" ht="20" customHeight="1">
      <c r="A32" s="15" t="n"/>
      <c r="B32" s="16" t="n"/>
      <c r="C32" s="3">
        <f>IF(B32="","",IFERROR(DATE(YEAR(B32),MONTH(B32),1),""))</f>
        <v/>
      </c>
      <c r="D32" s="17" t="n"/>
      <c r="E32" s="18" t="n"/>
      <c r="F32" s="19" t="n"/>
      <c r="G32" s="20" t="n"/>
      <c r="H32" s="21">
        <f>IF(COUNTA(A32:B32,D32:G32)=0,"",IFERROR(IF(OR(A32="",B32="",C32="",D32="",E32="",G32=""),"Revisar campos/dados",IF(OR(B32&lt;DATE(2020,1,1),B32&gt;'Configuração'!$B$8),"Revisar data",IF(COUNTIF($A$2:$A$501,A32)&gt;1,"Revisar ID duplicado",IF(IFERROR(VLOOKUP(E32,'Configuração'!$D$2:$E$21,2,FALSE),"")&lt;&gt;D32,"Revisar tipo/categoria","OK")))),"Revisar dados"))</f>
        <v/>
      </c>
      <c r="I32" s="19" t="n"/>
    </row>
    <row r="33" ht="20" customHeight="1">
      <c r="A33" s="15" t="n"/>
      <c r="B33" s="16" t="n"/>
      <c r="C33" s="3">
        <f>IF(B33="","",IFERROR(DATE(YEAR(B33),MONTH(B33),1),""))</f>
        <v/>
      </c>
      <c r="D33" s="17" t="n"/>
      <c r="E33" s="18" t="n"/>
      <c r="F33" s="19" t="n"/>
      <c r="G33" s="20" t="n"/>
      <c r="H33" s="21">
        <f>IF(COUNTA(A33:B33,D33:G33)=0,"",IFERROR(IF(OR(A33="",B33="",C33="",D33="",E33="",G33=""),"Revisar campos/dados",IF(OR(B33&lt;DATE(2020,1,1),B33&gt;'Configuração'!$B$8),"Revisar data",IF(COUNTIF($A$2:$A$501,A33)&gt;1,"Revisar ID duplicado",IF(IFERROR(VLOOKUP(E33,'Configuração'!$D$2:$E$21,2,FALSE),"")&lt;&gt;D33,"Revisar tipo/categoria","OK")))),"Revisar dados"))</f>
        <v/>
      </c>
      <c r="I33" s="19" t="n"/>
    </row>
    <row r="34" ht="20" customHeight="1">
      <c r="A34" s="15" t="n"/>
      <c r="B34" s="16" t="n"/>
      <c r="C34" s="3">
        <f>IF(B34="","",IFERROR(DATE(YEAR(B34),MONTH(B34),1),""))</f>
        <v/>
      </c>
      <c r="D34" s="17" t="n"/>
      <c r="E34" s="18" t="n"/>
      <c r="F34" s="19" t="n"/>
      <c r="G34" s="20" t="n"/>
      <c r="H34" s="21">
        <f>IF(COUNTA(A34:B34,D34:G34)=0,"",IFERROR(IF(OR(A34="",B34="",C34="",D34="",E34="",G34=""),"Revisar campos/dados",IF(OR(B34&lt;DATE(2020,1,1),B34&gt;'Configuração'!$B$8),"Revisar data",IF(COUNTIF($A$2:$A$501,A34)&gt;1,"Revisar ID duplicado",IF(IFERROR(VLOOKUP(E34,'Configuração'!$D$2:$E$21,2,FALSE),"")&lt;&gt;D34,"Revisar tipo/categoria","OK")))),"Revisar dados"))</f>
        <v/>
      </c>
      <c r="I34" s="19" t="n"/>
    </row>
    <row r="35" ht="20" customHeight="1">
      <c r="A35" s="15" t="n"/>
      <c r="B35" s="16" t="n"/>
      <c r="C35" s="3">
        <f>IF(B35="","",IFERROR(DATE(YEAR(B35),MONTH(B35),1),""))</f>
        <v/>
      </c>
      <c r="D35" s="17" t="n"/>
      <c r="E35" s="18" t="n"/>
      <c r="F35" s="19" t="n"/>
      <c r="G35" s="20" t="n"/>
      <c r="H35" s="21">
        <f>IF(COUNTA(A35:B35,D35:G35)=0,"",IFERROR(IF(OR(A35="",B35="",C35="",D35="",E35="",G35=""),"Revisar campos/dados",IF(OR(B35&lt;DATE(2020,1,1),B35&gt;'Configuração'!$B$8),"Revisar data",IF(COUNTIF($A$2:$A$501,A35)&gt;1,"Revisar ID duplicado",IF(IFERROR(VLOOKUP(E35,'Configuração'!$D$2:$E$21,2,FALSE),"")&lt;&gt;D35,"Revisar tipo/categoria","OK")))),"Revisar dados"))</f>
        <v/>
      </c>
      <c r="I35" s="19" t="n"/>
    </row>
    <row r="36" ht="20" customHeight="1">
      <c r="A36" s="15" t="n"/>
      <c r="B36" s="16" t="n"/>
      <c r="C36" s="3">
        <f>IF(B36="","",IFERROR(DATE(YEAR(B36),MONTH(B36),1),""))</f>
        <v/>
      </c>
      <c r="D36" s="17" t="n"/>
      <c r="E36" s="18" t="n"/>
      <c r="F36" s="19" t="n"/>
      <c r="G36" s="20" t="n"/>
      <c r="H36" s="21">
        <f>IF(COUNTA(A36:B36,D36:G36)=0,"",IFERROR(IF(OR(A36="",B36="",C36="",D36="",E36="",G36=""),"Revisar campos/dados",IF(OR(B36&lt;DATE(2020,1,1),B36&gt;'Configuração'!$B$8),"Revisar data",IF(COUNTIF($A$2:$A$501,A36)&gt;1,"Revisar ID duplicado",IF(IFERROR(VLOOKUP(E36,'Configuração'!$D$2:$E$21,2,FALSE),"")&lt;&gt;D36,"Revisar tipo/categoria","OK")))),"Revisar dados"))</f>
        <v/>
      </c>
      <c r="I36" s="19" t="n"/>
    </row>
    <row r="37" ht="20" customHeight="1">
      <c r="A37" s="15" t="n"/>
      <c r="B37" s="16" t="n"/>
      <c r="C37" s="3">
        <f>IF(B37="","",IFERROR(DATE(YEAR(B37),MONTH(B37),1),""))</f>
        <v/>
      </c>
      <c r="D37" s="17" t="n"/>
      <c r="E37" s="18" t="n"/>
      <c r="F37" s="19" t="n"/>
      <c r="G37" s="20" t="n"/>
      <c r="H37" s="21">
        <f>IF(COUNTA(A37:B37,D37:G37)=0,"",IFERROR(IF(OR(A37="",B37="",C37="",D37="",E37="",G37=""),"Revisar campos/dados",IF(OR(B37&lt;DATE(2020,1,1),B37&gt;'Configuração'!$B$8),"Revisar data",IF(COUNTIF($A$2:$A$501,A37)&gt;1,"Revisar ID duplicado",IF(IFERROR(VLOOKUP(E37,'Configuração'!$D$2:$E$21,2,FALSE),"")&lt;&gt;D37,"Revisar tipo/categoria","OK")))),"Revisar dados"))</f>
        <v/>
      </c>
      <c r="I37" s="19" t="n"/>
    </row>
    <row r="38" ht="20" customHeight="1">
      <c r="A38" s="15" t="n"/>
      <c r="B38" s="16" t="n"/>
      <c r="C38" s="3">
        <f>IF(B38="","",IFERROR(DATE(YEAR(B38),MONTH(B38),1),""))</f>
        <v/>
      </c>
      <c r="D38" s="17" t="n"/>
      <c r="E38" s="18" t="n"/>
      <c r="F38" s="19" t="n"/>
      <c r="G38" s="20" t="n"/>
      <c r="H38" s="21">
        <f>IF(COUNTA(A38:B38,D38:G38)=0,"",IFERROR(IF(OR(A38="",B38="",C38="",D38="",E38="",G38=""),"Revisar campos/dados",IF(OR(B38&lt;DATE(2020,1,1),B38&gt;'Configuração'!$B$8),"Revisar data",IF(COUNTIF($A$2:$A$501,A38)&gt;1,"Revisar ID duplicado",IF(IFERROR(VLOOKUP(E38,'Configuração'!$D$2:$E$21,2,FALSE),"")&lt;&gt;D38,"Revisar tipo/categoria","OK")))),"Revisar dados"))</f>
        <v/>
      </c>
      <c r="I38" s="19" t="n"/>
    </row>
    <row r="39" ht="20" customHeight="1">
      <c r="A39" s="15" t="n"/>
      <c r="B39" s="16" t="n"/>
      <c r="C39" s="3">
        <f>IF(B39="","",IFERROR(DATE(YEAR(B39),MONTH(B39),1),""))</f>
        <v/>
      </c>
      <c r="D39" s="17" t="n"/>
      <c r="E39" s="18" t="n"/>
      <c r="F39" s="19" t="n"/>
      <c r="G39" s="20" t="n"/>
      <c r="H39" s="21">
        <f>IF(COUNTA(A39:B39,D39:G39)=0,"",IFERROR(IF(OR(A39="",B39="",C39="",D39="",E39="",G39=""),"Revisar campos/dados",IF(OR(B39&lt;DATE(2020,1,1),B39&gt;'Configuração'!$B$8),"Revisar data",IF(COUNTIF($A$2:$A$501,A39)&gt;1,"Revisar ID duplicado",IF(IFERROR(VLOOKUP(E39,'Configuração'!$D$2:$E$21,2,FALSE),"")&lt;&gt;D39,"Revisar tipo/categoria","OK")))),"Revisar dados"))</f>
        <v/>
      </c>
      <c r="I39" s="19" t="n"/>
    </row>
    <row r="40" ht="20" customHeight="1">
      <c r="A40" s="15" t="n"/>
      <c r="B40" s="16" t="n"/>
      <c r="C40" s="3">
        <f>IF(B40="","",IFERROR(DATE(YEAR(B40),MONTH(B40),1),""))</f>
        <v/>
      </c>
      <c r="D40" s="17" t="n"/>
      <c r="E40" s="18" t="n"/>
      <c r="F40" s="19" t="n"/>
      <c r="G40" s="20" t="n"/>
      <c r="H40" s="21">
        <f>IF(COUNTA(A40:B40,D40:G40)=0,"",IFERROR(IF(OR(A40="",B40="",C40="",D40="",E40="",G40=""),"Revisar campos/dados",IF(OR(B40&lt;DATE(2020,1,1),B40&gt;'Configuração'!$B$8),"Revisar data",IF(COUNTIF($A$2:$A$501,A40)&gt;1,"Revisar ID duplicado",IF(IFERROR(VLOOKUP(E40,'Configuração'!$D$2:$E$21,2,FALSE),"")&lt;&gt;D40,"Revisar tipo/categoria","OK")))),"Revisar dados"))</f>
        <v/>
      </c>
      <c r="I40" s="19" t="n"/>
    </row>
    <row r="41" ht="20" customHeight="1">
      <c r="A41" s="15" t="n"/>
      <c r="B41" s="16" t="n"/>
      <c r="C41" s="3">
        <f>IF(B41="","",IFERROR(DATE(YEAR(B41),MONTH(B41),1),""))</f>
        <v/>
      </c>
      <c r="D41" s="17" t="n"/>
      <c r="E41" s="18" t="n"/>
      <c r="F41" s="19" t="n"/>
      <c r="G41" s="20" t="n"/>
      <c r="H41" s="21">
        <f>IF(COUNTA(A41:B41,D41:G41)=0,"",IFERROR(IF(OR(A41="",B41="",C41="",D41="",E41="",G41=""),"Revisar campos/dados",IF(OR(B41&lt;DATE(2020,1,1),B41&gt;'Configuração'!$B$8),"Revisar data",IF(COUNTIF($A$2:$A$501,A41)&gt;1,"Revisar ID duplicado",IF(IFERROR(VLOOKUP(E41,'Configuração'!$D$2:$E$21,2,FALSE),"")&lt;&gt;D41,"Revisar tipo/categoria","OK")))),"Revisar dados"))</f>
        <v/>
      </c>
      <c r="I41" s="19" t="n"/>
    </row>
    <row r="42" ht="20" customHeight="1">
      <c r="A42" s="15" t="n"/>
      <c r="B42" s="16" t="n"/>
      <c r="C42" s="3">
        <f>IF(B42="","",IFERROR(DATE(YEAR(B42),MONTH(B42),1),""))</f>
        <v/>
      </c>
      <c r="D42" s="17" t="n"/>
      <c r="E42" s="18" t="n"/>
      <c r="F42" s="19" t="n"/>
      <c r="G42" s="20" t="n"/>
      <c r="H42" s="21">
        <f>IF(COUNTA(A42:B42,D42:G42)=0,"",IFERROR(IF(OR(A42="",B42="",C42="",D42="",E42="",G42=""),"Revisar campos/dados",IF(OR(B42&lt;DATE(2020,1,1),B42&gt;'Configuração'!$B$8),"Revisar data",IF(COUNTIF($A$2:$A$501,A42)&gt;1,"Revisar ID duplicado",IF(IFERROR(VLOOKUP(E42,'Configuração'!$D$2:$E$21,2,FALSE),"")&lt;&gt;D42,"Revisar tipo/categoria","OK")))),"Revisar dados"))</f>
        <v/>
      </c>
      <c r="I42" s="19" t="n"/>
    </row>
    <row r="43" ht="20" customHeight="1">
      <c r="A43" s="15" t="n"/>
      <c r="B43" s="16" t="n"/>
      <c r="C43" s="3">
        <f>IF(B43="","",IFERROR(DATE(YEAR(B43),MONTH(B43),1),""))</f>
        <v/>
      </c>
      <c r="D43" s="17" t="n"/>
      <c r="E43" s="18" t="n"/>
      <c r="F43" s="19" t="n"/>
      <c r="G43" s="20" t="n"/>
      <c r="H43" s="21">
        <f>IF(COUNTA(A43:B43,D43:G43)=0,"",IFERROR(IF(OR(A43="",B43="",C43="",D43="",E43="",G43=""),"Revisar campos/dados",IF(OR(B43&lt;DATE(2020,1,1),B43&gt;'Configuração'!$B$8),"Revisar data",IF(COUNTIF($A$2:$A$501,A43)&gt;1,"Revisar ID duplicado",IF(IFERROR(VLOOKUP(E43,'Configuração'!$D$2:$E$21,2,FALSE),"")&lt;&gt;D43,"Revisar tipo/categoria","OK")))),"Revisar dados"))</f>
        <v/>
      </c>
      <c r="I43" s="19" t="n"/>
    </row>
    <row r="44" ht="20" customHeight="1">
      <c r="A44" s="15" t="n"/>
      <c r="B44" s="16" t="n"/>
      <c r="C44" s="3">
        <f>IF(B44="","",IFERROR(DATE(YEAR(B44),MONTH(B44),1),""))</f>
        <v/>
      </c>
      <c r="D44" s="17" t="n"/>
      <c r="E44" s="18" t="n"/>
      <c r="F44" s="19" t="n"/>
      <c r="G44" s="20" t="n"/>
      <c r="H44" s="21">
        <f>IF(COUNTA(A44:B44,D44:G44)=0,"",IFERROR(IF(OR(A44="",B44="",C44="",D44="",E44="",G44=""),"Revisar campos/dados",IF(OR(B44&lt;DATE(2020,1,1),B44&gt;'Configuração'!$B$8),"Revisar data",IF(COUNTIF($A$2:$A$501,A44)&gt;1,"Revisar ID duplicado",IF(IFERROR(VLOOKUP(E44,'Configuração'!$D$2:$E$21,2,FALSE),"")&lt;&gt;D44,"Revisar tipo/categoria","OK")))),"Revisar dados"))</f>
        <v/>
      </c>
      <c r="I44" s="19" t="n"/>
    </row>
    <row r="45" ht="20" customHeight="1">
      <c r="A45" s="15" t="n"/>
      <c r="B45" s="16" t="n"/>
      <c r="C45" s="3">
        <f>IF(B45="","",IFERROR(DATE(YEAR(B45),MONTH(B45),1),""))</f>
        <v/>
      </c>
      <c r="D45" s="17" t="n"/>
      <c r="E45" s="18" t="n"/>
      <c r="F45" s="19" t="n"/>
      <c r="G45" s="20" t="n"/>
      <c r="H45" s="21">
        <f>IF(COUNTA(A45:B45,D45:G45)=0,"",IFERROR(IF(OR(A45="",B45="",C45="",D45="",E45="",G45=""),"Revisar campos/dados",IF(OR(B45&lt;DATE(2020,1,1),B45&gt;'Configuração'!$B$8),"Revisar data",IF(COUNTIF($A$2:$A$501,A45)&gt;1,"Revisar ID duplicado",IF(IFERROR(VLOOKUP(E45,'Configuração'!$D$2:$E$21,2,FALSE),"")&lt;&gt;D45,"Revisar tipo/categoria","OK")))),"Revisar dados"))</f>
        <v/>
      </c>
      <c r="I45" s="19" t="n"/>
    </row>
    <row r="46" ht="20" customHeight="1">
      <c r="A46" s="15" t="n"/>
      <c r="B46" s="16" t="n"/>
      <c r="C46" s="3">
        <f>IF(B46="","",IFERROR(DATE(YEAR(B46),MONTH(B46),1),""))</f>
        <v/>
      </c>
      <c r="D46" s="17" t="n"/>
      <c r="E46" s="18" t="n"/>
      <c r="F46" s="19" t="n"/>
      <c r="G46" s="20" t="n"/>
      <c r="H46" s="21">
        <f>IF(COUNTA(A46:B46,D46:G46)=0,"",IFERROR(IF(OR(A46="",B46="",C46="",D46="",E46="",G46=""),"Revisar campos/dados",IF(OR(B46&lt;DATE(2020,1,1),B46&gt;'Configuração'!$B$8),"Revisar data",IF(COUNTIF($A$2:$A$501,A46)&gt;1,"Revisar ID duplicado",IF(IFERROR(VLOOKUP(E46,'Configuração'!$D$2:$E$21,2,FALSE),"")&lt;&gt;D46,"Revisar tipo/categoria","OK")))),"Revisar dados"))</f>
        <v/>
      </c>
      <c r="I46" s="19" t="n"/>
    </row>
    <row r="47" ht="20" customHeight="1">
      <c r="A47" s="15" t="n"/>
      <c r="B47" s="16" t="n"/>
      <c r="C47" s="3">
        <f>IF(B47="","",IFERROR(DATE(YEAR(B47),MONTH(B47),1),""))</f>
        <v/>
      </c>
      <c r="D47" s="17" t="n"/>
      <c r="E47" s="18" t="n"/>
      <c r="F47" s="19" t="n"/>
      <c r="G47" s="20" t="n"/>
      <c r="H47" s="21">
        <f>IF(COUNTA(A47:B47,D47:G47)=0,"",IFERROR(IF(OR(A47="",B47="",C47="",D47="",E47="",G47=""),"Revisar campos/dados",IF(OR(B47&lt;DATE(2020,1,1),B47&gt;'Configuração'!$B$8),"Revisar data",IF(COUNTIF($A$2:$A$501,A47)&gt;1,"Revisar ID duplicado",IF(IFERROR(VLOOKUP(E47,'Configuração'!$D$2:$E$21,2,FALSE),"")&lt;&gt;D47,"Revisar tipo/categoria","OK")))),"Revisar dados"))</f>
        <v/>
      </c>
      <c r="I47" s="19" t="n"/>
    </row>
    <row r="48" ht="20" customHeight="1">
      <c r="A48" s="15" t="n"/>
      <c r="B48" s="16" t="n"/>
      <c r="C48" s="3">
        <f>IF(B48="","",IFERROR(DATE(YEAR(B48),MONTH(B48),1),""))</f>
        <v/>
      </c>
      <c r="D48" s="17" t="n"/>
      <c r="E48" s="18" t="n"/>
      <c r="F48" s="19" t="n"/>
      <c r="G48" s="20" t="n"/>
      <c r="H48" s="21">
        <f>IF(COUNTA(A48:B48,D48:G48)=0,"",IFERROR(IF(OR(A48="",B48="",C48="",D48="",E48="",G48=""),"Revisar campos/dados",IF(OR(B48&lt;DATE(2020,1,1),B48&gt;'Configuração'!$B$8),"Revisar data",IF(COUNTIF($A$2:$A$501,A48)&gt;1,"Revisar ID duplicado",IF(IFERROR(VLOOKUP(E48,'Configuração'!$D$2:$E$21,2,FALSE),"")&lt;&gt;D48,"Revisar tipo/categoria","OK")))),"Revisar dados"))</f>
        <v/>
      </c>
      <c r="I48" s="19" t="n"/>
    </row>
    <row r="49" ht="20" customHeight="1">
      <c r="A49" s="15" t="n"/>
      <c r="B49" s="16" t="n"/>
      <c r="C49" s="3">
        <f>IF(B49="","",IFERROR(DATE(YEAR(B49),MONTH(B49),1),""))</f>
        <v/>
      </c>
      <c r="D49" s="17" t="n"/>
      <c r="E49" s="18" t="n"/>
      <c r="F49" s="19" t="n"/>
      <c r="G49" s="20" t="n"/>
      <c r="H49" s="21">
        <f>IF(COUNTA(A49:B49,D49:G49)=0,"",IFERROR(IF(OR(A49="",B49="",C49="",D49="",E49="",G49=""),"Revisar campos/dados",IF(OR(B49&lt;DATE(2020,1,1),B49&gt;'Configuração'!$B$8),"Revisar data",IF(COUNTIF($A$2:$A$501,A49)&gt;1,"Revisar ID duplicado",IF(IFERROR(VLOOKUP(E49,'Configuração'!$D$2:$E$21,2,FALSE),"")&lt;&gt;D49,"Revisar tipo/categoria","OK")))),"Revisar dados"))</f>
        <v/>
      </c>
      <c r="I49" s="19" t="n"/>
    </row>
    <row r="50" ht="20" customHeight="1">
      <c r="A50" s="15" t="n"/>
      <c r="B50" s="16" t="n"/>
      <c r="C50" s="3">
        <f>IF(B50="","",IFERROR(DATE(YEAR(B50),MONTH(B50),1),""))</f>
        <v/>
      </c>
      <c r="D50" s="17" t="n"/>
      <c r="E50" s="18" t="n"/>
      <c r="F50" s="19" t="n"/>
      <c r="G50" s="20" t="n"/>
      <c r="H50" s="21">
        <f>IF(COUNTA(A50:B50,D50:G50)=0,"",IFERROR(IF(OR(A50="",B50="",C50="",D50="",E50="",G50=""),"Revisar campos/dados",IF(OR(B50&lt;DATE(2020,1,1),B50&gt;'Configuração'!$B$8),"Revisar data",IF(COUNTIF($A$2:$A$501,A50)&gt;1,"Revisar ID duplicado",IF(IFERROR(VLOOKUP(E50,'Configuração'!$D$2:$E$21,2,FALSE),"")&lt;&gt;D50,"Revisar tipo/categoria","OK")))),"Revisar dados"))</f>
        <v/>
      </c>
      <c r="I50" s="19" t="n"/>
    </row>
    <row r="51" ht="20" customHeight="1">
      <c r="A51" s="15" t="n"/>
      <c r="B51" s="16" t="n"/>
      <c r="C51" s="3">
        <f>IF(B51="","",IFERROR(DATE(YEAR(B51),MONTH(B51),1),""))</f>
        <v/>
      </c>
      <c r="D51" s="17" t="n"/>
      <c r="E51" s="18" t="n"/>
      <c r="F51" s="19" t="n"/>
      <c r="G51" s="20" t="n"/>
      <c r="H51" s="21">
        <f>IF(COUNTA(A51:B51,D51:G51)=0,"",IFERROR(IF(OR(A51="",B51="",C51="",D51="",E51="",G51=""),"Revisar campos/dados",IF(OR(B51&lt;DATE(2020,1,1),B51&gt;'Configuração'!$B$8),"Revisar data",IF(COUNTIF($A$2:$A$501,A51)&gt;1,"Revisar ID duplicado",IF(IFERROR(VLOOKUP(E51,'Configuração'!$D$2:$E$21,2,FALSE),"")&lt;&gt;D51,"Revisar tipo/categoria","OK")))),"Revisar dados"))</f>
        <v/>
      </c>
      <c r="I51" s="19" t="n"/>
    </row>
    <row r="52" ht="20" customHeight="1">
      <c r="A52" s="15" t="n"/>
      <c r="B52" s="16" t="n"/>
      <c r="C52" s="3">
        <f>IF(B52="","",IFERROR(DATE(YEAR(B52),MONTH(B52),1),""))</f>
        <v/>
      </c>
      <c r="D52" s="17" t="n"/>
      <c r="E52" s="18" t="n"/>
      <c r="F52" s="19" t="n"/>
      <c r="G52" s="20" t="n"/>
      <c r="H52" s="21">
        <f>IF(COUNTA(A52:B52,D52:G52)=0,"",IFERROR(IF(OR(A52="",B52="",C52="",D52="",E52="",G52=""),"Revisar campos/dados",IF(OR(B52&lt;DATE(2020,1,1),B52&gt;'Configuração'!$B$8),"Revisar data",IF(COUNTIF($A$2:$A$501,A52)&gt;1,"Revisar ID duplicado",IF(IFERROR(VLOOKUP(E52,'Configuração'!$D$2:$E$21,2,FALSE),"")&lt;&gt;D52,"Revisar tipo/categoria","OK")))),"Revisar dados"))</f>
        <v/>
      </c>
      <c r="I52" s="19" t="n"/>
    </row>
    <row r="53" ht="20" customHeight="1">
      <c r="A53" s="15" t="n"/>
      <c r="B53" s="16" t="n"/>
      <c r="C53" s="3">
        <f>IF(B53="","",IFERROR(DATE(YEAR(B53),MONTH(B53),1),""))</f>
        <v/>
      </c>
      <c r="D53" s="17" t="n"/>
      <c r="E53" s="18" t="n"/>
      <c r="F53" s="19" t="n"/>
      <c r="G53" s="20" t="n"/>
      <c r="H53" s="21">
        <f>IF(COUNTA(A53:B53,D53:G53)=0,"",IFERROR(IF(OR(A53="",B53="",C53="",D53="",E53="",G53=""),"Revisar campos/dados",IF(OR(B53&lt;DATE(2020,1,1),B53&gt;'Configuração'!$B$8),"Revisar data",IF(COUNTIF($A$2:$A$501,A53)&gt;1,"Revisar ID duplicado",IF(IFERROR(VLOOKUP(E53,'Configuração'!$D$2:$E$21,2,FALSE),"")&lt;&gt;D53,"Revisar tipo/categoria","OK")))),"Revisar dados"))</f>
        <v/>
      </c>
      <c r="I53" s="19" t="n"/>
    </row>
    <row r="54" ht="20" customHeight="1">
      <c r="A54" s="15" t="n"/>
      <c r="B54" s="16" t="n"/>
      <c r="C54" s="3">
        <f>IF(B54="","",IFERROR(DATE(YEAR(B54),MONTH(B54),1),""))</f>
        <v/>
      </c>
      <c r="D54" s="17" t="n"/>
      <c r="E54" s="18" t="n"/>
      <c r="F54" s="19" t="n"/>
      <c r="G54" s="20" t="n"/>
      <c r="H54" s="21">
        <f>IF(COUNTA(A54:B54,D54:G54)=0,"",IFERROR(IF(OR(A54="",B54="",C54="",D54="",E54="",G54=""),"Revisar campos/dados",IF(OR(B54&lt;DATE(2020,1,1),B54&gt;'Configuração'!$B$8),"Revisar data",IF(COUNTIF($A$2:$A$501,A54)&gt;1,"Revisar ID duplicado",IF(IFERROR(VLOOKUP(E54,'Configuração'!$D$2:$E$21,2,FALSE),"")&lt;&gt;D54,"Revisar tipo/categoria","OK")))),"Revisar dados"))</f>
        <v/>
      </c>
      <c r="I54" s="19" t="n"/>
    </row>
    <row r="55" ht="20" customHeight="1">
      <c r="A55" s="15" t="n"/>
      <c r="B55" s="16" t="n"/>
      <c r="C55" s="3">
        <f>IF(B55="","",IFERROR(DATE(YEAR(B55),MONTH(B55),1),""))</f>
        <v/>
      </c>
      <c r="D55" s="17" t="n"/>
      <c r="E55" s="18" t="n"/>
      <c r="F55" s="19" t="n"/>
      <c r="G55" s="20" t="n"/>
      <c r="H55" s="21">
        <f>IF(COUNTA(A55:B55,D55:G55)=0,"",IFERROR(IF(OR(A55="",B55="",C55="",D55="",E55="",G55=""),"Revisar campos/dados",IF(OR(B55&lt;DATE(2020,1,1),B55&gt;'Configuração'!$B$8),"Revisar data",IF(COUNTIF($A$2:$A$501,A55)&gt;1,"Revisar ID duplicado",IF(IFERROR(VLOOKUP(E55,'Configuração'!$D$2:$E$21,2,FALSE),"")&lt;&gt;D55,"Revisar tipo/categoria","OK")))),"Revisar dados"))</f>
        <v/>
      </c>
      <c r="I55" s="19" t="n"/>
    </row>
    <row r="56" ht="20" customHeight="1">
      <c r="A56" s="15" t="n"/>
      <c r="B56" s="16" t="n"/>
      <c r="C56" s="3">
        <f>IF(B56="","",IFERROR(DATE(YEAR(B56),MONTH(B56),1),""))</f>
        <v/>
      </c>
      <c r="D56" s="17" t="n"/>
      <c r="E56" s="18" t="n"/>
      <c r="F56" s="19" t="n"/>
      <c r="G56" s="20" t="n"/>
      <c r="H56" s="21">
        <f>IF(COUNTA(A56:B56,D56:G56)=0,"",IFERROR(IF(OR(A56="",B56="",C56="",D56="",E56="",G56=""),"Revisar campos/dados",IF(OR(B56&lt;DATE(2020,1,1),B56&gt;'Configuração'!$B$8),"Revisar data",IF(COUNTIF($A$2:$A$501,A56)&gt;1,"Revisar ID duplicado",IF(IFERROR(VLOOKUP(E56,'Configuração'!$D$2:$E$21,2,FALSE),"")&lt;&gt;D56,"Revisar tipo/categoria","OK")))),"Revisar dados"))</f>
        <v/>
      </c>
      <c r="I56" s="19" t="n"/>
    </row>
    <row r="57" ht="20" customHeight="1">
      <c r="A57" s="15" t="n"/>
      <c r="B57" s="16" t="n"/>
      <c r="C57" s="3">
        <f>IF(B57="","",IFERROR(DATE(YEAR(B57),MONTH(B57),1),""))</f>
        <v/>
      </c>
      <c r="D57" s="17" t="n"/>
      <c r="E57" s="18" t="n"/>
      <c r="F57" s="19" t="n"/>
      <c r="G57" s="20" t="n"/>
      <c r="H57" s="21">
        <f>IF(COUNTA(A57:B57,D57:G57)=0,"",IFERROR(IF(OR(A57="",B57="",C57="",D57="",E57="",G57=""),"Revisar campos/dados",IF(OR(B57&lt;DATE(2020,1,1),B57&gt;'Configuração'!$B$8),"Revisar data",IF(COUNTIF($A$2:$A$501,A57)&gt;1,"Revisar ID duplicado",IF(IFERROR(VLOOKUP(E57,'Configuração'!$D$2:$E$21,2,FALSE),"")&lt;&gt;D57,"Revisar tipo/categoria","OK")))),"Revisar dados"))</f>
        <v/>
      </c>
      <c r="I57" s="19" t="n"/>
    </row>
    <row r="58" ht="20" customHeight="1">
      <c r="A58" s="15" t="n"/>
      <c r="B58" s="16" t="n"/>
      <c r="C58" s="3">
        <f>IF(B58="","",IFERROR(DATE(YEAR(B58),MONTH(B58),1),""))</f>
        <v/>
      </c>
      <c r="D58" s="17" t="n"/>
      <c r="E58" s="18" t="n"/>
      <c r="F58" s="19" t="n"/>
      <c r="G58" s="20" t="n"/>
      <c r="H58" s="21">
        <f>IF(COUNTA(A58:B58,D58:G58)=0,"",IFERROR(IF(OR(A58="",B58="",C58="",D58="",E58="",G58=""),"Revisar campos/dados",IF(OR(B58&lt;DATE(2020,1,1),B58&gt;'Configuração'!$B$8),"Revisar data",IF(COUNTIF($A$2:$A$501,A58)&gt;1,"Revisar ID duplicado",IF(IFERROR(VLOOKUP(E58,'Configuração'!$D$2:$E$21,2,FALSE),"")&lt;&gt;D58,"Revisar tipo/categoria","OK")))),"Revisar dados"))</f>
        <v/>
      </c>
      <c r="I58" s="19" t="n"/>
    </row>
    <row r="59" ht="20" customHeight="1">
      <c r="A59" s="15" t="n"/>
      <c r="B59" s="16" t="n"/>
      <c r="C59" s="3">
        <f>IF(B59="","",IFERROR(DATE(YEAR(B59),MONTH(B59),1),""))</f>
        <v/>
      </c>
      <c r="D59" s="17" t="n"/>
      <c r="E59" s="18" t="n"/>
      <c r="F59" s="19" t="n"/>
      <c r="G59" s="20" t="n"/>
      <c r="H59" s="21">
        <f>IF(COUNTA(A59:B59,D59:G59)=0,"",IFERROR(IF(OR(A59="",B59="",C59="",D59="",E59="",G59=""),"Revisar campos/dados",IF(OR(B59&lt;DATE(2020,1,1),B59&gt;'Configuração'!$B$8),"Revisar data",IF(COUNTIF($A$2:$A$501,A59)&gt;1,"Revisar ID duplicado",IF(IFERROR(VLOOKUP(E59,'Configuração'!$D$2:$E$21,2,FALSE),"")&lt;&gt;D59,"Revisar tipo/categoria","OK")))),"Revisar dados"))</f>
        <v/>
      </c>
      <c r="I59" s="19" t="n"/>
    </row>
    <row r="60" ht="20" customHeight="1">
      <c r="A60" s="15" t="n"/>
      <c r="B60" s="16" t="n"/>
      <c r="C60" s="3">
        <f>IF(B60="","",IFERROR(DATE(YEAR(B60),MONTH(B60),1),""))</f>
        <v/>
      </c>
      <c r="D60" s="17" t="n"/>
      <c r="E60" s="18" t="n"/>
      <c r="F60" s="19" t="n"/>
      <c r="G60" s="20" t="n"/>
      <c r="H60" s="21">
        <f>IF(COUNTA(A60:B60,D60:G60)=0,"",IFERROR(IF(OR(A60="",B60="",C60="",D60="",E60="",G60=""),"Revisar campos/dados",IF(OR(B60&lt;DATE(2020,1,1),B60&gt;'Configuração'!$B$8),"Revisar data",IF(COUNTIF($A$2:$A$501,A60)&gt;1,"Revisar ID duplicado",IF(IFERROR(VLOOKUP(E60,'Configuração'!$D$2:$E$21,2,FALSE),"")&lt;&gt;D60,"Revisar tipo/categoria","OK")))),"Revisar dados"))</f>
        <v/>
      </c>
      <c r="I60" s="19" t="n"/>
    </row>
    <row r="61" ht="20" customHeight="1">
      <c r="A61" s="15" t="n"/>
      <c r="B61" s="16" t="n"/>
      <c r="C61" s="3">
        <f>IF(B61="","",IFERROR(DATE(YEAR(B61),MONTH(B61),1),""))</f>
        <v/>
      </c>
      <c r="D61" s="17" t="n"/>
      <c r="E61" s="18" t="n"/>
      <c r="F61" s="19" t="n"/>
      <c r="G61" s="20" t="n"/>
      <c r="H61" s="21">
        <f>IF(COUNTA(A61:B61,D61:G61)=0,"",IFERROR(IF(OR(A61="",B61="",C61="",D61="",E61="",G61=""),"Revisar campos/dados",IF(OR(B61&lt;DATE(2020,1,1),B61&gt;'Configuração'!$B$8),"Revisar data",IF(COUNTIF($A$2:$A$501,A61)&gt;1,"Revisar ID duplicado",IF(IFERROR(VLOOKUP(E61,'Configuração'!$D$2:$E$21,2,FALSE),"")&lt;&gt;D61,"Revisar tipo/categoria","OK")))),"Revisar dados"))</f>
        <v/>
      </c>
      <c r="I61" s="19" t="n"/>
    </row>
    <row r="62" ht="20" customHeight="1">
      <c r="A62" s="15" t="n"/>
      <c r="B62" s="16" t="n"/>
      <c r="C62" s="3">
        <f>IF(B62="","",IFERROR(DATE(YEAR(B62),MONTH(B62),1),""))</f>
        <v/>
      </c>
      <c r="D62" s="17" t="n"/>
      <c r="E62" s="18" t="n"/>
      <c r="F62" s="19" t="n"/>
      <c r="G62" s="20" t="n"/>
      <c r="H62" s="21">
        <f>IF(COUNTA(A62:B62,D62:G62)=0,"",IFERROR(IF(OR(A62="",B62="",C62="",D62="",E62="",G62=""),"Revisar campos/dados",IF(OR(B62&lt;DATE(2020,1,1),B62&gt;'Configuração'!$B$8),"Revisar data",IF(COUNTIF($A$2:$A$501,A62)&gt;1,"Revisar ID duplicado",IF(IFERROR(VLOOKUP(E62,'Configuração'!$D$2:$E$21,2,FALSE),"")&lt;&gt;D62,"Revisar tipo/categoria","OK")))),"Revisar dados"))</f>
        <v/>
      </c>
      <c r="I62" s="19" t="n"/>
    </row>
    <row r="63" ht="20" customHeight="1">
      <c r="A63" s="15" t="n"/>
      <c r="B63" s="16" t="n"/>
      <c r="C63" s="3">
        <f>IF(B63="","",IFERROR(DATE(YEAR(B63),MONTH(B63),1),""))</f>
        <v/>
      </c>
      <c r="D63" s="17" t="n"/>
      <c r="E63" s="18" t="n"/>
      <c r="F63" s="19" t="n"/>
      <c r="G63" s="20" t="n"/>
      <c r="H63" s="21">
        <f>IF(COUNTA(A63:B63,D63:G63)=0,"",IFERROR(IF(OR(A63="",B63="",C63="",D63="",E63="",G63=""),"Revisar campos/dados",IF(OR(B63&lt;DATE(2020,1,1),B63&gt;'Configuração'!$B$8),"Revisar data",IF(COUNTIF($A$2:$A$501,A63)&gt;1,"Revisar ID duplicado",IF(IFERROR(VLOOKUP(E63,'Configuração'!$D$2:$E$21,2,FALSE),"")&lt;&gt;D63,"Revisar tipo/categoria","OK")))),"Revisar dados"))</f>
        <v/>
      </c>
      <c r="I63" s="19" t="n"/>
    </row>
    <row r="64" ht="20" customHeight="1">
      <c r="A64" s="15" t="n"/>
      <c r="B64" s="16" t="n"/>
      <c r="C64" s="3">
        <f>IF(B64="","",IFERROR(DATE(YEAR(B64),MONTH(B64),1),""))</f>
        <v/>
      </c>
      <c r="D64" s="17" t="n"/>
      <c r="E64" s="18" t="n"/>
      <c r="F64" s="19" t="n"/>
      <c r="G64" s="20" t="n"/>
      <c r="H64" s="21">
        <f>IF(COUNTA(A64:B64,D64:G64)=0,"",IFERROR(IF(OR(A64="",B64="",C64="",D64="",E64="",G64=""),"Revisar campos/dados",IF(OR(B64&lt;DATE(2020,1,1),B64&gt;'Configuração'!$B$8),"Revisar data",IF(COUNTIF($A$2:$A$501,A64)&gt;1,"Revisar ID duplicado",IF(IFERROR(VLOOKUP(E64,'Configuração'!$D$2:$E$21,2,FALSE),"")&lt;&gt;D64,"Revisar tipo/categoria","OK")))),"Revisar dados"))</f>
        <v/>
      </c>
      <c r="I64" s="19" t="n"/>
    </row>
    <row r="65" ht="20" customHeight="1">
      <c r="A65" s="15" t="n"/>
      <c r="B65" s="16" t="n"/>
      <c r="C65" s="3">
        <f>IF(B65="","",IFERROR(DATE(YEAR(B65),MONTH(B65),1),""))</f>
        <v/>
      </c>
      <c r="D65" s="17" t="n"/>
      <c r="E65" s="18" t="n"/>
      <c r="F65" s="19" t="n"/>
      <c r="G65" s="20" t="n"/>
      <c r="H65" s="21">
        <f>IF(COUNTA(A65:B65,D65:G65)=0,"",IFERROR(IF(OR(A65="",B65="",C65="",D65="",E65="",G65=""),"Revisar campos/dados",IF(OR(B65&lt;DATE(2020,1,1),B65&gt;'Configuração'!$B$8),"Revisar data",IF(COUNTIF($A$2:$A$501,A65)&gt;1,"Revisar ID duplicado",IF(IFERROR(VLOOKUP(E65,'Configuração'!$D$2:$E$21,2,FALSE),"")&lt;&gt;D65,"Revisar tipo/categoria","OK")))),"Revisar dados"))</f>
        <v/>
      </c>
      <c r="I65" s="19" t="n"/>
    </row>
    <row r="66" ht="20" customHeight="1">
      <c r="A66" s="15" t="n"/>
      <c r="B66" s="16" t="n"/>
      <c r="C66" s="3">
        <f>IF(B66="","",IFERROR(DATE(YEAR(B66),MONTH(B66),1),""))</f>
        <v/>
      </c>
      <c r="D66" s="17" t="n"/>
      <c r="E66" s="18" t="n"/>
      <c r="F66" s="19" t="n"/>
      <c r="G66" s="20" t="n"/>
      <c r="H66" s="21">
        <f>IF(COUNTA(A66:B66,D66:G66)=0,"",IFERROR(IF(OR(A66="",B66="",C66="",D66="",E66="",G66=""),"Revisar campos/dados",IF(OR(B66&lt;DATE(2020,1,1),B66&gt;'Configuração'!$B$8),"Revisar data",IF(COUNTIF($A$2:$A$501,A66)&gt;1,"Revisar ID duplicado",IF(IFERROR(VLOOKUP(E66,'Configuração'!$D$2:$E$21,2,FALSE),"")&lt;&gt;D66,"Revisar tipo/categoria","OK")))),"Revisar dados"))</f>
        <v/>
      </c>
      <c r="I66" s="19" t="n"/>
    </row>
    <row r="67" ht="20" customHeight="1">
      <c r="A67" s="15" t="n"/>
      <c r="B67" s="16" t="n"/>
      <c r="C67" s="3">
        <f>IF(B67="","",IFERROR(DATE(YEAR(B67),MONTH(B67),1),""))</f>
        <v/>
      </c>
      <c r="D67" s="17" t="n"/>
      <c r="E67" s="18" t="n"/>
      <c r="F67" s="19" t="n"/>
      <c r="G67" s="20" t="n"/>
      <c r="H67" s="21">
        <f>IF(COUNTA(A67:B67,D67:G67)=0,"",IFERROR(IF(OR(A67="",B67="",C67="",D67="",E67="",G67=""),"Revisar campos/dados",IF(OR(B67&lt;DATE(2020,1,1),B67&gt;'Configuração'!$B$8),"Revisar data",IF(COUNTIF($A$2:$A$501,A67)&gt;1,"Revisar ID duplicado",IF(IFERROR(VLOOKUP(E67,'Configuração'!$D$2:$E$21,2,FALSE),"")&lt;&gt;D67,"Revisar tipo/categoria","OK")))),"Revisar dados"))</f>
        <v/>
      </c>
      <c r="I67" s="19" t="n"/>
    </row>
    <row r="68" ht="20" customHeight="1">
      <c r="A68" s="15" t="n"/>
      <c r="B68" s="16" t="n"/>
      <c r="C68" s="3">
        <f>IF(B68="","",IFERROR(DATE(YEAR(B68),MONTH(B68),1),""))</f>
        <v/>
      </c>
      <c r="D68" s="17" t="n"/>
      <c r="E68" s="18" t="n"/>
      <c r="F68" s="19" t="n"/>
      <c r="G68" s="20" t="n"/>
      <c r="H68" s="21">
        <f>IF(COUNTA(A68:B68,D68:G68)=0,"",IFERROR(IF(OR(A68="",B68="",C68="",D68="",E68="",G68=""),"Revisar campos/dados",IF(OR(B68&lt;DATE(2020,1,1),B68&gt;'Configuração'!$B$8),"Revisar data",IF(COUNTIF($A$2:$A$501,A68)&gt;1,"Revisar ID duplicado",IF(IFERROR(VLOOKUP(E68,'Configuração'!$D$2:$E$21,2,FALSE),"")&lt;&gt;D68,"Revisar tipo/categoria","OK")))),"Revisar dados"))</f>
        <v/>
      </c>
      <c r="I68" s="19" t="n"/>
    </row>
    <row r="69" ht="20" customHeight="1">
      <c r="A69" s="15" t="n"/>
      <c r="B69" s="16" t="n"/>
      <c r="C69" s="3">
        <f>IF(B69="","",IFERROR(DATE(YEAR(B69),MONTH(B69),1),""))</f>
        <v/>
      </c>
      <c r="D69" s="17" t="n"/>
      <c r="E69" s="18" t="n"/>
      <c r="F69" s="19" t="n"/>
      <c r="G69" s="20" t="n"/>
      <c r="H69" s="21">
        <f>IF(COUNTA(A69:B69,D69:G69)=0,"",IFERROR(IF(OR(A69="",B69="",C69="",D69="",E69="",G69=""),"Revisar campos/dados",IF(OR(B69&lt;DATE(2020,1,1),B69&gt;'Configuração'!$B$8),"Revisar data",IF(COUNTIF($A$2:$A$501,A69)&gt;1,"Revisar ID duplicado",IF(IFERROR(VLOOKUP(E69,'Configuração'!$D$2:$E$21,2,FALSE),"")&lt;&gt;D69,"Revisar tipo/categoria","OK")))),"Revisar dados"))</f>
        <v/>
      </c>
      <c r="I69" s="19" t="n"/>
    </row>
    <row r="70" ht="20" customHeight="1">
      <c r="A70" s="15" t="n"/>
      <c r="B70" s="16" t="n"/>
      <c r="C70" s="3">
        <f>IF(B70="","",IFERROR(DATE(YEAR(B70),MONTH(B70),1),""))</f>
        <v/>
      </c>
      <c r="D70" s="17" t="n"/>
      <c r="E70" s="18" t="n"/>
      <c r="F70" s="19" t="n"/>
      <c r="G70" s="20" t="n"/>
      <c r="H70" s="21">
        <f>IF(COUNTA(A70:B70,D70:G70)=0,"",IFERROR(IF(OR(A70="",B70="",C70="",D70="",E70="",G70=""),"Revisar campos/dados",IF(OR(B70&lt;DATE(2020,1,1),B70&gt;'Configuração'!$B$8),"Revisar data",IF(COUNTIF($A$2:$A$501,A70)&gt;1,"Revisar ID duplicado",IF(IFERROR(VLOOKUP(E70,'Configuração'!$D$2:$E$21,2,FALSE),"")&lt;&gt;D70,"Revisar tipo/categoria","OK")))),"Revisar dados"))</f>
        <v/>
      </c>
      <c r="I70" s="19" t="n"/>
    </row>
    <row r="71" ht="20" customHeight="1">
      <c r="A71" s="15" t="n"/>
      <c r="B71" s="16" t="n"/>
      <c r="C71" s="3">
        <f>IF(B71="","",IFERROR(DATE(YEAR(B71),MONTH(B71),1),""))</f>
        <v/>
      </c>
      <c r="D71" s="17" t="n"/>
      <c r="E71" s="18" t="n"/>
      <c r="F71" s="19" t="n"/>
      <c r="G71" s="20" t="n"/>
      <c r="H71" s="21">
        <f>IF(COUNTA(A71:B71,D71:G71)=0,"",IFERROR(IF(OR(A71="",B71="",C71="",D71="",E71="",G71=""),"Revisar campos/dados",IF(OR(B71&lt;DATE(2020,1,1),B71&gt;'Configuração'!$B$8),"Revisar data",IF(COUNTIF($A$2:$A$501,A71)&gt;1,"Revisar ID duplicado",IF(IFERROR(VLOOKUP(E71,'Configuração'!$D$2:$E$21,2,FALSE),"")&lt;&gt;D71,"Revisar tipo/categoria","OK")))),"Revisar dados"))</f>
        <v/>
      </c>
      <c r="I71" s="19" t="n"/>
    </row>
    <row r="72" ht="20" customHeight="1">
      <c r="A72" s="15" t="n"/>
      <c r="B72" s="16" t="n"/>
      <c r="C72" s="3">
        <f>IF(B72="","",IFERROR(DATE(YEAR(B72),MONTH(B72),1),""))</f>
        <v/>
      </c>
      <c r="D72" s="17" t="n"/>
      <c r="E72" s="18" t="n"/>
      <c r="F72" s="19" t="n"/>
      <c r="G72" s="20" t="n"/>
      <c r="H72" s="21">
        <f>IF(COUNTA(A72:B72,D72:G72)=0,"",IFERROR(IF(OR(A72="",B72="",C72="",D72="",E72="",G72=""),"Revisar campos/dados",IF(OR(B72&lt;DATE(2020,1,1),B72&gt;'Configuração'!$B$8),"Revisar data",IF(COUNTIF($A$2:$A$501,A72)&gt;1,"Revisar ID duplicado",IF(IFERROR(VLOOKUP(E72,'Configuração'!$D$2:$E$21,2,FALSE),"")&lt;&gt;D72,"Revisar tipo/categoria","OK")))),"Revisar dados"))</f>
        <v/>
      </c>
      <c r="I72" s="19" t="n"/>
    </row>
    <row r="73" ht="20" customHeight="1">
      <c r="A73" s="15" t="n"/>
      <c r="B73" s="16" t="n"/>
      <c r="C73" s="3">
        <f>IF(B73="","",IFERROR(DATE(YEAR(B73),MONTH(B73),1),""))</f>
        <v/>
      </c>
      <c r="D73" s="17" t="n"/>
      <c r="E73" s="18" t="n"/>
      <c r="F73" s="19" t="n"/>
      <c r="G73" s="20" t="n"/>
      <c r="H73" s="21">
        <f>IF(COUNTA(A73:B73,D73:G73)=0,"",IFERROR(IF(OR(A73="",B73="",C73="",D73="",E73="",G73=""),"Revisar campos/dados",IF(OR(B73&lt;DATE(2020,1,1),B73&gt;'Configuração'!$B$8),"Revisar data",IF(COUNTIF($A$2:$A$501,A73)&gt;1,"Revisar ID duplicado",IF(IFERROR(VLOOKUP(E73,'Configuração'!$D$2:$E$21,2,FALSE),"")&lt;&gt;D73,"Revisar tipo/categoria","OK")))),"Revisar dados"))</f>
        <v/>
      </c>
      <c r="I73" s="19" t="n"/>
    </row>
    <row r="74" ht="20" customHeight="1">
      <c r="A74" s="15" t="n"/>
      <c r="B74" s="16" t="n"/>
      <c r="C74" s="3">
        <f>IF(B74="","",IFERROR(DATE(YEAR(B74),MONTH(B74),1),""))</f>
        <v/>
      </c>
      <c r="D74" s="17" t="n"/>
      <c r="E74" s="18" t="n"/>
      <c r="F74" s="19" t="n"/>
      <c r="G74" s="20" t="n"/>
      <c r="H74" s="21">
        <f>IF(COUNTA(A74:B74,D74:G74)=0,"",IFERROR(IF(OR(A74="",B74="",C74="",D74="",E74="",G74=""),"Revisar campos/dados",IF(OR(B74&lt;DATE(2020,1,1),B74&gt;'Configuração'!$B$8),"Revisar data",IF(COUNTIF($A$2:$A$501,A74)&gt;1,"Revisar ID duplicado",IF(IFERROR(VLOOKUP(E74,'Configuração'!$D$2:$E$21,2,FALSE),"")&lt;&gt;D74,"Revisar tipo/categoria","OK")))),"Revisar dados"))</f>
        <v/>
      </c>
      <c r="I74" s="19" t="n"/>
    </row>
    <row r="75" ht="20" customHeight="1">
      <c r="A75" s="15" t="n"/>
      <c r="B75" s="16" t="n"/>
      <c r="C75" s="3">
        <f>IF(B75="","",IFERROR(DATE(YEAR(B75),MONTH(B75),1),""))</f>
        <v/>
      </c>
      <c r="D75" s="17" t="n"/>
      <c r="E75" s="18" t="n"/>
      <c r="F75" s="19" t="n"/>
      <c r="G75" s="20" t="n"/>
      <c r="H75" s="21">
        <f>IF(COUNTA(A75:B75,D75:G75)=0,"",IFERROR(IF(OR(A75="",B75="",C75="",D75="",E75="",G75=""),"Revisar campos/dados",IF(OR(B75&lt;DATE(2020,1,1),B75&gt;'Configuração'!$B$8),"Revisar data",IF(COUNTIF($A$2:$A$501,A75)&gt;1,"Revisar ID duplicado",IF(IFERROR(VLOOKUP(E75,'Configuração'!$D$2:$E$21,2,FALSE),"")&lt;&gt;D75,"Revisar tipo/categoria","OK")))),"Revisar dados"))</f>
        <v/>
      </c>
      <c r="I75" s="19" t="n"/>
    </row>
    <row r="76" ht="20" customHeight="1">
      <c r="A76" s="15" t="n"/>
      <c r="B76" s="16" t="n"/>
      <c r="C76" s="3">
        <f>IF(B76="","",IFERROR(DATE(YEAR(B76),MONTH(B76),1),""))</f>
        <v/>
      </c>
      <c r="D76" s="17" t="n"/>
      <c r="E76" s="18" t="n"/>
      <c r="F76" s="19" t="n"/>
      <c r="G76" s="20" t="n"/>
      <c r="H76" s="21">
        <f>IF(COUNTA(A76:B76,D76:G76)=0,"",IFERROR(IF(OR(A76="",B76="",C76="",D76="",E76="",G76=""),"Revisar campos/dados",IF(OR(B76&lt;DATE(2020,1,1),B76&gt;'Configuração'!$B$8),"Revisar data",IF(COUNTIF($A$2:$A$501,A76)&gt;1,"Revisar ID duplicado",IF(IFERROR(VLOOKUP(E76,'Configuração'!$D$2:$E$21,2,FALSE),"")&lt;&gt;D76,"Revisar tipo/categoria","OK")))),"Revisar dados"))</f>
        <v/>
      </c>
      <c r="I76" s="19" t="n"/>
    </row>
    <row r="77" ht="20" customHeight="1">
      <c r="A77" s="15" t="n"/>
      <c r="B77" s="16" t="n"/>
      <c r="C77" s="3">
        <f>IF(B77="","",IFERROR(DATE(YEAR(B77),MONTH(B77),1),""))</f>
        <v/>
      </c>
      <c r="D77" s="17" t="n"/>
      <c r="E77" s="18" t="n"/>
      <c r="F77" s="19" t="n"/>
      <c r="G77" s="20" t="n"/>
      <c r="H77" s="21">
        <f>IF(COUNTA(A77:B77,D77:G77)=0,"",IFERROR(IF(OR(A77="",B77="",C77="",D77="",E77="",G77=""),"Revisar campos/dados",IF(OR(B77&lt;DATE(2020,1,1),B77&gt;'Configuração'!$B$8),"Revisar data",IF(COUNTIF($A$2:$A$501,A77)&gt;1,"Revisar ID duplicado",IF(IFERROR(VLOOKUP(E77,'Configuração'!$D$2:$E$21,2,FALSE),"")&lt;&gt;D77,"Revisar tipo/categoria","OK")))),"Revisar dados"))</f>
        <v/>
      </c>
      <c r="I77" s="19" t="n"/>
    </row>
    <row r="78" ht="20" customHeight="1">
      <c r="A78" s="15" t="n"/>
      <c r="B78" s="16" t="n"/>
      <c r="C78" s="3">
        <f>IF(B78="","",IFERROR(DATE(YEAR(B78),MONTH(B78),1),""))</f>
        <v/>
      </c>
      <c r="D78" s="17" t="n"/>
      <c r="E78" s="18" t="n"/>
      <c r="F78" s="19" t="n"/>
      <c r="G78" s="20" t="n"/>
      <c r="H78" s="21">
        <f>IF(COUNTA(A78:B78,D78:G78)=0,"",IFERROR(IF(OR(A78="",B78="",C78="",D78="",E78="",G78=""),"Revisar campos/dados",IF(OR(B78&lt;DATE(2020,1,1),B78&gt;'Configuração'!$B$8),"Revisar data",IF(COUNTIF($A$2:$A$501,A78)&gt;1,"Revisar ID duplicado",IF(IFERROR(VLOOKUP(E78,'Configuração'!$D$2:$E$21,2,FALSE),"")&lt;&gt;D78,"Revisar tipo/categoria","OK")))),"Revisar dados"))</f>
        <v/>
      </c>
      <c r="I78" s="19" t="n"/>
    </row>
    <row r="79" ht="20" customHeight="1">
      <c r="A79" s="15" t="n"/>
      <c r="B79" s="16" t="n"/>
      <c r="C79" s="3">
        <f>IF(B79="","",IFERROR(DATE(YEAR(B79),MONTH(B79),1),""))</f>
        <v/>
      </c>
      <c r="D79" s="17" t="n"/>
      <c r="E79" s="18" t="n"/>
      <c r="F79" s="19" t="n"/>
      <c r="G79" s="20" t="n"/>
      <c r="H79" s="21">
        <f>IF(COUNTA(A79:B79,D79:G79)=0,"",IFERROR(IF(OR(A79="",B79="",C79="",D79="",E79="",G79=""),"Revisar campos/dados",IF(OR(B79&lt;DATE(2020,1,1),B79&gt;'Configuração'!$B$8),"Revisar data",IF(COUNTIF($A$2:$A$501,A79)&gt;1,"Revisar ID duplicado",IF(IFERROR(VLOOKUP(E79,'Configuração'!$D$2:$E$21,2,FALSE),"")&lt;&gt;D79,"Revisar tipo/categoria","OK")))),"Revisar dados"))</f>
        <v/>
      </c>
      <c r="I79" s="19" t="n"/>
    </row>
    <row r="80" ht="20" customHeight="1">
      <c r="A80" s="15" t="n"/>
      <c r="B80" s="16" t="n"/>
      <c r="C80" s="3">
        <f>IF(B80="","",IFERROR(DATE(YEAR(B80),MONTH(B80),1),""))</f>
        <v/>
      </c>
      <c r="D80" s="17" t="n"/>
      <c r="E80" s="18" t="n"/>
      <c r="F80" s="19" t="n"/>
      <c r="G80" s="20" t="n"/>
      <c r="H80" s="21">
        <f>IF(COUNTA(A80:B80,D80:G80)=0,"",IFERROR(IF(OR(A80="",B80="",C80="",D80="",E80="",G80=""),"Revisar campos/dados",IF(OR(B80&lt;DATE(2020,1,1),B80&gt;'Configuração'!$B$8),"Revisar data",IF(COUNTIF($A$2:$A$501,A80)&gt;1,"Revisar ID duplicado",IF(IFERROR(VLOOKUP(E80,'Configuração'!$D$2:$E$21,2,FALSE),"")&lt;&gt;D80,"Revisar tipo/categoria","OK")))),"Revisar dados"))</f>
        <v/>
      </c>
      <c r="I80" s="19" t="n"/>
    </row>
    <row r="81" ht="20" customHeight="1">
      <c r="A81" s="15" t="n"/>
      <c r="B81" s="16" t="n"/>
      <c r="C81" s="3">
        <f>IF(B81="","",IFERROR(DATE(YEAR(B81),MONTH(B81),1),""))</f>
        <v/>
      </c>
      <c r="D81" s="17" t="n"/>
      <c r="E81" s="18" t="n"/>
      <c r="F81" s="19" t="n"/>
      <c r="G81" s="20" t="n"/>
      <c r="H81" s="21">
        <f>IF(COUNTA(A81:B81,D81:G81)=0,"",IFERROR(IF(OR(A81="",B81="",C81="",D81="",E81="",G81=""),"Revisar campos/dados",IF(OR(B81&lt;DATE(2020,1,1),B81&gt;'Configuração'!$B$8),"Revisar data",IF(COUNTIF($A$2:$A$501,A81)&gt;1,"Revisar ID duplicado",IF(IFERROR(VLOOKUP(E81,'Configuração'!$D$2:$E$21,2,FALSE),"")&lt;&gt;D81,"Revisar tipo/categoria","OK")))),"Revisar dados"))</f>
        <v/>
      </c>
      <c r="I81" s="19" t="n"/>
    </row>
    <row r="82" ht="20" customHeight="1">
      <c r="A82" s="15" t="n"/>
      <c r="B82" s="16" t="n"/>
      <c r="C82" s="3">
        <f>IF(B82="","",IFERROR(DATE(YEAR(B82),MONTH(B82),1),""))</f>
        <v/>
      </c>
      <c r="D82" s="17" t="n"/>
      <c r="E82" s="18" t="n"/>
      <c r="F82" s="19" t="n"/>
      <c r="G82" s="20" t="n"/>
      <c r="H82" s="21">
        <f>IF(COUNTA(A82:B82,D82:G82)=0,"",IFERROR(IF(OR(A82="",B82="",C82="",D82="",E82="",G82=""),"Revisar campos/dados",IF(OR(B82&lt;DATE(2020,1,1),B82&gt;'Configuração'!$B$8),"Revisar data",IF(COUNTIF($A$2:$A$501,A82)&gt;1,"Revisar ID duplicado",IF(IFERROR(VLOOKUP(E82,'Configuração'!$D$2:$E$21,2,FALSE),"")&lt;&gt;D82,"Revisar tipo/categoria","OK")))),"Revisar dados"))</f>
        <v/>
      </c>
      <c r="I82" s="19" t="n"/>
    </row>
    <row r="83" ht="20" customHeight="1">
      <c r="A83" s="15" t="n"/>
      <c r="B83" s="16" t="n"/>
      <c r="C83" s="3">
        <f>IF(B83="","",IFERROR(DATE(YEAR(B83),MONTH(B83),1),""))</f>
        <v/>
      </c>
      <c r="D83" s="17" t="n"/>
      <c r="E83" s="18" t="n"/>
      <c r="F83" s="19" t="n"/>
      <c r="G83" s="20" t="n"/>
      <c r="H83" s="21">
        <f>IF(COUNTA(A83:B83,D83:G83)=0,"",IFERROR(IF(OR(A83="",B83="",C83="",D83="",E83="",G83=""),"Revisar campos/dados",IF(OR(B83&lt;DATE(2020,1,1),B83&gt;'Configuração'!$B$8),"Revisar data",IF(COUNTIF($A$2:$A$501,A83)&gt;1,"Revisar ID duplicado",IF(IFERROR(VLOOKUP(E83,'Configuração'!$D$2:$E$21,2,FALSE),"")&lt;&gt;D83,"Revisar tipo/categoria","OK")))),"Revisar dados"))</f>
        <v/>
      </c>
      <c r="I83" s="19" t="n"/>
    </row>
    <row r="84" ht="20" customHeight="1">
      <c r="A84" s="15" t="n"/>
      <c r="B84" s="16" t="n"/>
      <c r="C84" s="3">
        <f>IF(B84="","",IFERROR(DATE(YEAR(B84),MONTH(B84),1),""))</f>
        <v/>
      </c>
      <c r="D84" s="17" t="n"/>
      <c r="E84" s="18" t="n"/>
      <c r="F84" s="19" t="n"/>
      <c r="G84" s="20" t="n"/>
      <c r="H84" s="21">
        <f>IF(COUNTA(A84:B84,D84:G84)=0,"",IFERROR(IF(OR(A84="",B84="",C84="",D84="",E84="",G84=""),"Revisar campos/dados",IF(OR(B84&lt;DATE(2020,1,1),B84&gt;'Configuração'!$B$8),"Revisar data",IF(COUNTIF($A$2:$A$501,A84)&gt;1,"Revisar ID duplicado",IF(IFERROR(VLOOKUP(E84,'Configuração'!$D$2:$E$21,2,FALSE),"")&lt;&gt;D84,"Revisar tipo/categoria","OK")))),"Revisar dados"))</f>
        <v/>
      </c>
      <c r="I84" s="19" t="n"/>
    </row>
    <row r="85" ht="20" customHeight="1">
      <c r="A85" s="15" t="n"/>
      <c r="B85" s="16" t="n"/>
      <c r="C85" s="3">
        <f>IF(B85="","",IFERROR(DATE(YEAR(B85),MONTH(B85),1),""))</f>
        <v/>
      </c>
      <c r="D85" s="17" t="n"/>
      <c r="E85" s="18" t="n"/>
      <c r="F85" s="19" t="n"/>
      <c r="G85" s="20" t="n"/>
      <c r="H85" s="21">
        <f>IF(COUNTA(A85:B85,D85:G85)=0,"",IFERROR(IF(OR(A85="",B85="",C85="",D85="",E85="",G85=""),"Revisar campos/dados",IF(OR(B85&lt;DATE(2020,1,1),B85&gt;'Configuração'!$B$8),"Revisar data",IF(COUNTIF($A$2:$A$501,A85)&gt;1,"Revisar ID duplicado",IF(IFERROR(VLOOKUP(E85,'Configuração'!$D$2:$E$21,2,FALSE),"")&lt;&gt;D85,"Revisar tipo/categoria","OK")))),"Revisar dados"))</f>
        <v/>
      </c>
      <c r="I85" s="19" t="n"/>
    </row>
    <row r="86" ht="20" customHeight="1">
      <c r="A86" s="15" t="n"/>
      <c r="B86" s="16" t="n"/>
      <c r="C86" s="3">
        <f>IF(B86="","",IFERROR(DATE(YEAR(B86),MONTH(B86),1),""))</f>
        <v/>
      </c>
      <c r="D86" s="17" t="n"/>
      <c r="E86" s="18" t="n"/>
      <c r="F86" s="19" t="n"/>
      <c r="G86" s="20" t="n"/>
      <c r="H86" s="21">
        <f>IF(COUNTA(A86:B86,D86:G86)=0,"",IFERROR(IF(OR(A86="",B86="",C86="",D86="",E86="",G86=""),"Revisar campos/dados",IF(OR(B86&lt;DATE(2020,1,1),B86&gt;'Configuração'!$B$8),"Revisar data",IF(COUNTIF($A$2:$A$501,A86)&gt;1,"Revisar ID duplicado",IF(IFERROR(VLOOKUP(E86,'Configuração'!$D$2:$E$21,2,FALSE),"")&lt;&gt;D86,"Revisar tipo/categoria","OK")))),"Revisar dados"))</f>
        <v/>
      </c>
      <c r="I86" s="19" t="n"/>
    </row>
    <row r="87" ht="20" customHeight="1">
      <c r="A87" s="15" t="n"/>
      <c r="B87" s="16" t="n"/>
      <c r="C87" s="3">
        <f>IF(B87="","",IFERROR(DATE(YEAR(B87),MONTH(B87),1),""))</f>
        <v/>
      </c>
      <c r="D87" s="17" t="n"/>
      <c r="E87" s="18" t="n"/>
      <c r="F87" s="19" t="n"/>
      <c r="G87" s="20" t="n"/>
      <c r="H87" s="21">
        <f>IF(COUNTA(A87:B87,D87:G87)=0,"",IFERROR(IF(OR(A87="",B87="",C87="",D87="",E87="",G87=""),"Revisar campos/dados",IF(OR(B87&lt;DATE(2020,1,1),B87&gt;'Configuração'!$B$8),"Revisar data",IF(COUNTIF($A$2:$A$501,A87)&gt;1,"Revisar ID duplicado",IF(IFERROR(VLOOKUP(E87,'Configuração'!$D$2:$E$21,2,FALSE),"")&lt;&gt;D87,"Revisar tipo/categoria","OK")))),"Revisar dados"))</f>
        <v/>
      </c>
      <c r="I87" s="19" t="n"/>
    </row>
    <row r="88" ht="20" customHeight="1">
      <c r="A88" s="15" t="n"/>
      <c r="B88" s="16" t="n"/>
      <c r="C88" s="3">
        <f>IF(B88="","",IFERROR(DATE(YEAR(B88),MONTH(B88),1),""))</f>
        <v/>
      </c>
      <c r="D88" s="17" t="n"/>
      <c r="E88" s="18" t="n"/>
      <c r="F88" s="19" t="n"/>
      <c r="G88" s="20" t="n"/>
      <c r="H88" s="21">
        <f>IF(COUNTA(A88:B88,D88:G88)=0,"",IFERROR(IF(OR(A88="",B88="",C88="",D88="",E88="",G88=""),"Revisar campos/dados",IF(OR(B88&lt;DATE(2020,1,1),B88&gt;'Configuração'!$B$8),"Revisar data",IF(COUNTIF($A$2:$A$501,A88)&gt;1,"Revisar ID duplicado",IF(IFERROR(VLOOKUP(E88,'Configuração'!$D$2:$E$21,2,FALSE),"")&lt;&gt;D88,"Revisar tipo/categoria","OK")))),"Revisar dados"))</f>
        <v/>
      </c>
      <c r="I88" s="19" t="n"/>
    </row>
    <row r="89" ht="20" customHeight="1">
      <c r="A89" s="15" t="n"/>
      <c r="B89" s="16" t="n"/>
      <c r="C89" s="3">
        <f>IF(B89="","",IFERROR(DATE(YEAR(B89),MONTH(B89),1),""))</f>
        <v/>
      </c>
      <c r="D89" s="17" t="n"/>
      <c r="E89" s="18" t="n"/>
      <c r="F89" s="19" t="n"/>
      <c r="G89" s="20" t="n"/>
      <c r="H89" s="21">
        <f>IF(COUNTA(A89:B89,D89:G89)=0,"",IFERROR(IF(OR(A89="",B89="",C89="",D89="",E89="",G89=""),"Revisar campos/dados",IF(OR(B89&lt;DATE(2020,1,1),B89&gt;'Configuração'!$B$8),"Revisar data",IF(COUNTIF($A$2:$A$501,A89)&gt;1,"Revisar ID duplicado",IF(IFERROR(VLOOKUP(E89,'Configuração'!$D$2:$E$21,2,FALSE),"")&lt;&gt;D89,"Revisar tipo/categoria","OK")))),"Revisar dados"))</f>
        <v/>
      </c>
      <c r="I89" s="19" t="n"/>
    </row>
    <row r="90" ht="20" customHeight="1">
      <c r="A90" s="15" t="n"/>
      <c r="B90" s="16" t="n"/>
      <c r="C90" s="3">
        <f>IF(B90="","",IFERROR(DATE(YEAR(B90),MONTH(B90),1),""))</f>
        <v/>
      </c>
      <c r="D90" s="17" t="n"/>
      <c r="E90" s="18" t="n"/>
      <c r="F90" s="19" t="n"/>
      <c r="G90" s="20" t="n"/>
      <c r="H90" s="21">
        <f>IF(COUNTA(A90:B90,D90:G90)=0,"",IFERROR(IF(OR(A90="",B90="",C90="",D90="",E90="",G90=""),"Revisar campos/dados",IF(OR(B90&lt;DATE(2020,1,1),B90&gt;'Configuração'!$B$8),"Revisar data",IF(COUNTIF($A$2:$A$501,A90)&gt;1,"Revisar ID duplicado",IF(IFERROR(VLOOKUP(E90,'Configuração'!$D$2:$E$21,2,FALSE),"")&lt;&gt;D90,"Revisar tipo/categoria","OK")))),"Revisar dados"))</f>
        <v/>
      </c>
      <c r="I90" s="19" t="n"/>
    </row>
    <row r="91" ht="20" customHeight="1">
      <c r="A91" s="15" t="n"/>
      <c r="B91" s="16" t="n"/>
      <c r="C91" s="3">
        <f>IF(B91="","",IFERROR(DATE(YEAR(B91),MONTH(B91),1),""))</f>
        <v/>
      </c>
      <c r="D91" s="17" t="n"/>
      <c r="E91" s="18" t="n"/>
      <c r="F91" s="19" t="n"/>
      <c r="G91" s="20" t="n"/>
      <c r="H91" s="21">
        <f>IF(COUNTA(A91:B91,D91:G91)=0,"",IFERROR(IF(OR(A91="",B91="",C91="",D91="",E91="",G91=""),"Revisar campos/dados",IF(OR(B91&lt;DATE(2020,1,1),B91&gt;'Configuração'!$B$8),"Revisar data",IF(COUNTIF($A$2:$A$501,A91)&gt;1,"Revisar ID duplicado",IF(IFERROR(VLOOKUP(E91,'Configuração'!$D$2:$E$21,2,FALSE),"")&lt;&gt;D91,"Revisar tipo/categoria","OK")))),"Revisar dados"))</f>
        <v/>
      </c>
      <c r="I91" s="19" t="n"/>
    </row>
    <row r="92" ht="20" customHeight="1">
      <c r="A92" s="15" t="n"/>
      <c r="B92" s="16" t="n"/>
      <c r="C92" s="3">
        <f>IF(B92="","",IFERROR(DATE(YEAR(B92),MONTH(B92),1),""))</f>
        <v/>
      </c>
      <c r="D92" s="17" t="n"/>
      <c r="E92" s="18" t="n"/>
      <c r="F92" s="19" t="n"/>
      <c r="G92" s="20" t="n"/>
      <c r="H92" s="21">
        <f>IF(COUNTA(A92:B92,D92:G92)=0,"",IFERROR(IF(OR(A92="",B92="",C92="",D92="",E92="",G92=""),"Revisar campos/dados",IF(OR(B92&lt;DATE(2020,1,1),B92&gt;'Configuração'!$B$8),"Revisar data",IF(COUNTIF($A$2:$A$501,A92)&gt;1,"Revisar ID duplicado",IF(IFERROR(VLOOKUP(E92,'Configuração'!$D$2:$E$21,2,FALSE),"")&lt;&gt;D92,"Revisar tipo/categoria","OK")))),"Revisar dados"))</f>
        <v/>
      </c>
      <c r="I92" s="19" t="n"/>
    </row>
    <row r="93" ht="20" customHeight="1">
      <c r="A93" s="15" t="n"/>
      <c r="B93" s="16" t="n"/>
      <c r="C93" s="3">
        <f>IF(B93="","",IFERROR(DATE(YEAR(B93),MONTH(B93),1),""))</f>
        <v/>
      </c>
      <c r="D93" s="17" t="n"/>
      <c r="E93" s="18" t="n"/>
      <c r="F93" s="19" t="n"/>
      <c r="G93" s="20" t="n"/>
      <c r="H93" s="21">
        <f>IF(COUNTA(A93:B93,D93:G93)=0,"",IFERROR(IF(OR(A93="",B93="",C93="",D93="",E93="",G93=""),"Revisar campos/dados",IF(OR(B93&lt;DATE(2020,1,1),B93&gt;'Configuração'!$B$8),"Revisar data",IF(COUNTIF($A$2:$A$501,A93)&gt;1,"Revisar ID duplicado",IF(IFERROR(VLOOKUP(E93,'Configuração'!$D$2:$E$21,2,FALSE),"")&lt;&gt;D93,"Revisar tipo/categoria","OK")))),"Revisar dados"))</f>
        <v/>
      </c>
      <c r="I93" s="19" t="n"/>
    </row>
    <row r="94" ht="20" customHeight="1">
      <c r="A94" s="15" t="n"/>
      <c r="B94" s="16" t="n"/>
      <c r="C94" s="3">
        <f>IF(B94="","",IFERROR(DATE(YEAR(B94),MONTH(B94),1),""))</f>
        <v/>
      </c>
      <c r="D94" s="17" t="n"/>
      <c r="E94" s="18" t="n"/>
      <c r="F94" s="19" t="n"/>
      <c r="G94" s="20" t="n"/>
      <c r="H94" s="21">
        <f>IF(COUNTA(A94:B94,D94:G94)=0,"",IFERROR(IF(OR(A94="",B94="",C94="",D94="",E94="",G94=""),"Revisar campos/dados",IF(OR(B94&lt;DATE(2020,1,1),B94&gt;'Configuração'!$B$8),"Revisar data",IF(COUNTIF($A$2:$A$501,A94)&gt;1,"Revisar ID duplicado",IF(IFERROR(VLOOKUP(E94,'Configuração'!$D$2:$E$21,2,FALSE),"")&lt;&gt;D94,"Revisar tipo/categoria","OK")))),"Revisar dados"))</f>
        <v/>
      </c>
      <c r="I94" s="19" t="n"/>
    </row>
    <row r="95" ht="20" customHeight="1">
      <c r="A95" s="15" t="n"/>
      <c r="B95" s="16" t="n"/>
      <c r="C95" s="3">
        <f>IF(B95="","",IFERROR(DATE(YEAR(B95),MONTH(B95),1),""))</f>
        <v/>
      </c>
      <c r="D95" s="17" t="n"/>
      <c r="E95" s="18" t="n"/>
      <c r="F95" s="19" t="n"/>
      <c r="G95" s="20" t="n"/>
      <c r="H95" s="21">
        <f>IF(COUNTA(A95:B95,D95:G95)=0,"",IFERROR(IF(OR(A95="",B95="",C95="",D95="",E95="",G95=""),"Revisar campos/dados",IF(OR(B95&lt;DATE(2020,1,1),B95&gt;'Configuração'!$B$8),"Revisar data",IF(COUNTIF($A$2:$A$501,A95)&gt;1,"Revisar ID duplicado",IF(IFERROR(VLOOKUP(E95,'Configuração'!$D$2:$E$21,2,FALSE),"")&lt;&gt;D95,"Revisar tipo/categoria","OK")))),"Revisar dados"))</f>
        <v/>
      </c>
      <c r="I95" s="19" t="n"/>
    </row>
    <row r="96" ht="20" customHeight="1">
      <c r="A96" s="15" t="n"/>
      <c r="B96" s="16" t="n"/>
      <c r="C96" s="3">
        <f>IF(B96="","",IFERROR(DATE(YEAR(B96),MONTH(B96),1),""))</f>
        <v/>
      </c>
      <c r="D96" s="17" t="n"/>
      <c r="E96" s="18" t="n"/>
      <c r="F96" s="19" t="n"/>
      <c r="G96" s="20" t="n"/>
      <c r="H96" s="21">
        <f>IF(COUNTA(A96:B96,D96:G96)=0,"",IFERROR(IF(OR(A96="",B96="",C96="",D96="",E96="",G96=""),"Revisar campos/dados",IF(OR(B96&lt;DATE(2020,1,1),B96&gt;'Configuração'!$B$8),"Revisar data",IF(COUNTIF($A$2:$A$501,A96)&gt;1,"Revisar ID duplicado",IF(IFERROR(VLOOKUP(E96,'Configuração'!$D$2:$E$21,2,FALSE),"")&lt;&gt;D96,"Revisar tipo/categoria","OK")))),"Revisar dados"))</f>
        <v/>
      </c>
      <c r="I96" s="19" t="n"/>
    </row>
    <row r="97" ht="20" customHeight="1">
      <c r="A97" s="15" t="n"/>
      <c r="B97" s="16" t="n"/>
      <c r="C97" s="3">
        <f>IF(B97="","",IFERROR(DATE(YEAR(B97),MONTH(B97),1),""))</f>
        <v/>
      </c>
      <c r="D97" s="17" t="n"/>
      <c r="E97" s="18" t="n"/>
      <c r="F97" s="19" t="n"/>
      <c r="G97" s="20" t="n"/>
      <c r="H97" s="21">
        <f>IF(COUNTA(A97:B97,D97:G97)=0,"",IFERROR(IF(OR(A97="",B97="",C97="",D97="",E97="",G97=""),"Revisar campos/dados",IF(OR(B97&lt;DATE(2020,1,1),B97&gt;'Configuração'!$B$8),"Revisar data",IF(COUNTIF($A$2:$A$501,A97)&gt;1,"Revisar ID duplicado",IF(IFERROR(VLOOKUP(E97,'Configuração'!$D$2:$E$21,2,FALSE),"")&lt;&gt;D97,"Revisar tipo/categoria","OK")))),"Revisar dados"))</f>
        <v/>
      </c>
      <c r="I97" s="19" t="n"/>
    </row>
    <row r="98" ht="20" customHeight="1">
      <c r="A98" s="15" t="n"/>
      <c r="B98" s="16" t="n"/>
      <c r="C98" s="3">
        <f>IF(B98="","",IFERROR(DATE(YEAR(B98),MONTH(B98),1),""))</f>
        <v/>
      </c>
      <c r="D98" s="17" t="n"/>
      <c r="E98" s="18" t="n"/>
      <c r="F98" s="19" t="n"/>
      <c r="G98" s="20" t="n"/>
      <c r="H98" s="21">
        <f>IF(COUNTA(A98:B98,D98:G98)=0,"",IFERROR(IF(OR(A98="",B98="",C98="",D98="",E98="",G98=""),"Revisar campos/dados",IF(OR(B98&lt;DATE(2020,1,1),B98&gt;'Configuração'!$B$8),"Revisar data",IF(COUNTIF($A$2:$A$501,A98)&gt;1,"Revisar ID duplicado",IF(IFERROR(VLOOKUP(E98,'Configuração'!$D$2:$E$21,2,FALSE),"")&lt;&gt;D98,"Revisar tipo/categoria","OK")))),"Revisar dados"))</f>
        <v/>
      </c>
      <c r="I98" s="19" t="n"/>
    </row>
    <row r="99" ht="20" customHeight="1">
      <c r="A99" s="15" t="n"/>
      <c r="B99" s="16" t="n"/>
      <c r="C99" s="3">
        <f>IF(B99="","",IFERROR(DATE(YEAR(B99),MONTH(B99),1),""))</f>
        <v/>
      </c>
      <c r="D99" s="17" t="n"/>
      <c r="E99" s="18" t="n"/>
      <c r="F99" s="19" t="n"/>
      <c r="G99" s="20" t="n"/>
      <c r="H99" s="21">
        <f>IF(COUNTA(A99:B99,D99:G99)=0,"",IFERROR(IF(OR(A99="",B99="",C99="",D99="",E99="",G99=""),"Revisar campos/dados",IF(OR(B99&lt;DATE(2020,1,1),B99&gt;'Configuração'!$B$8),"Revisar data",IF(COUNTIF($A$2:$A$501,A99)&gt;1,"Revisar ID duplicado",IF(IFERROR(VLOOKUP(E99,'Configuração'!$D$2:$E$21,2,FALSE),"")&lt;&gt;D99,"Revisar tipo/categoria","OK")))),"Revisar dados"))</f>
        <v/>
      </c>
      <c r="I99" s="19" t="n"/>
    </row>
    <row r="100" ht="20" customHeight="1">
      <c r="A100" s="15" t="n"/>
      <c r="B100" s="16" t="n"/>
      <c r="C100" s="3">
        <f>IF(B100="","",IFERROR(DATE(YEAR(B100),MONTH(B100),1),""))</f>
        <v/>
      </c>
      <c r="D100" s="17" t="n"/>
      <c r="E100" s="18" t="n"/>
      <c r="F100" s="19" t="n"/>
      <c r="G100" s="20" t="n"/>
      <c r="H100" s="21">
        <f>IF(COUNTA(A100:B100,D100:G100)=0,"",IFERROR(IF(OR(A100="",B100="",C100="",D100="",E100="",G100=""),"Revisar campos/dados",IF(OR(B100&lt;DATE(2020,1,1),B100&gt;'Configuração'!$B$8),"Revisar data",IF(COUNTIF($A$2:$A$501,A100)&gt;1,"Revisar ID duplicado",IF(IFERROR(VLOOKUP(E100,'Configuração'!$D$2:$E$21,2,FALSE),"")&lt;&gt;D100,"Revisar tipo/categoria","OK")))),"Revisar dados"))</f>
        <v/>
      </c>
      <c r="I100" s="19" t="n"/>
    </row>
    <row r="101" ht="20" customHeight="1">
      <c r="A101" s="15" t="n"/>
      <c r="B101" s="16" t="n"/>
      <c r="C101" s="3">
        <f>IF(B101="","",IFERROR(DATE(YEAR(B101),MONTH(B101),1),""))</f>
        <v/>
      </c>
      <c r="D101" s="17" t="n"/>
      <c r="E101" s="18" t="n"/>
      <c r="F101" s="19" t="n"/>
      <c r="G101" s="20" t="n"/>
      <c r="H101" s="21">
        <f>IF(COUNTA(A101:B101,D101:G101)=0,"",IFERROR(IF(OR(A101="",B101="",C101="",D101="",E101="",G101=""),"Revisar campos/dados",IF(OR(B101&lt;DATE(2020,1,1),B101&gt;'Configuração'!$B$8),"Revisar data",IF(COUNTIF($A$2:$A$501,A101)&gt;1,"Revisar ID duplicado",IF(IFERROR(VLOOKUP(E101,'Configuração'!$D$2:$E$21,2,FALSE),"")&lt;&gt;D101,"Revisar tipo/categoria","OK")))),"Revisar dados"))</f>
        <v/>
      </c>
      <c r="I101" s="19" t="n"/>
    </row>
    <row r="102" ht="20" customHeight="1">
      <c r="A102" s="15" t="n"/>
      <c r="B102" s="16" t="n"/>
      <c r="C102" s="3">
        <f>IF(B102="","",IFERROR(DATE(YEAR(B102),MONTH(B102),1),""))</f>
        <v/>
      </c>
      <c r="D102" s="17" t="n"/>
      <c r="E102" s="18" t="n"/>
      <c r="F102" s="19" t="n"/>
      <c r="G102" s="20" t="n"/>
      <c r="H102" s="21">
        <f>IF(COUNTA(A102:B102,D102:G102)=0,"",IFERROR(IF(OR(A102="",B102="",C102="",D102="",E102="",G102=""),"Revisar campos/dados",IF(OR(B102&lt;DATE(2020,1,1),B102&gt;'Configuração'!$B$8),"Revisar data",IF(COUNTIF($A$2:$A$501,A102)&gt;1,"Revisar ID duplicado",IF(IFERROR(VLOOKUP(E102,'Configuração'!$D$2:$E$21,2,FALSE),"")&lt;&gt;D102,"Revisar tipo/categoria","OK")))),"Revisar dados"))</f>
        <v/>
      </c>
      <c r="I102" s="19" t="n"/>
    </row>
    <row r="103" ht="20" customHeight="1">
      <c r="A103" s="15" t="n"/>
      <c r="B103" s="16" t="n"/>
      <c r="C103" s="3">
        <f>IF(B103="","",IFERROR(DATE(YEAR(B103),MONTH(B103),1),""))</f>
        <v/>
      </c>
      <c r="D103" s="17" t="n"/>
      <c r="E103" s="18" t="n"/>
      <c r="F103" s="19" t="n"/>
      <c r="G103" s="20" t="n"/>
      <c r="H103" s="21">
        <f>IF(COUNTA(A103:B103,D103:G103)=0,"",IFERROR(IF(OR(A103="",B103="",C103="",D103="",E103="",G103=""),"Revisar campos/dados",IF(OR(B103&lt;DATE(2020,1,1),B103&gt;'Configuração'!$B$8),"Revisar data",IF(COUNTIF($A$2:$A$501,A103)&gt;1,"Revisar ID duplicado",IF(IFERROR(VLOOKUP(E103,'Configuração'!$D$2:$E$21,2,FALSE),"")&lt;&gt;D103,"Revisar tipo/categoria","OK")))),"Revisar dados"))</f>
        <v/>
      </c>
      <c r="I103" s="19" t="n"/>
    </row>
    <row r="104" ht="20" customHeight="1">
      <c r="A104" s="15" t="n"/>
      <c r="B104" s="16" t="n"/>
      <c r="C104" s="3">
        <f>IF(B104="","",IFERROR(DATE(YEAR(B104),MONTH(B104),1),""))</f>
        <v/>
      </c>
      <c r="D104" s="17" t="n"/>
      <c r="E104" s="18" t="n"/>
      <c r="F104" s="19" t="n"/>
      <c r="G104" s="20" t="n"/>
      <c r="H104" s="21">
        <f>IF(COUNTA(A104:B104,D104:G104)=0,"",IFERROR(IF(OR(A104="",B104="",C104="",D104="",E104="",G104=""),"Revisar campos/dados",IF(OR(B104&lt;DATE(2020,1,1),B104&gt;'Configuração'!$B$8),"Revisar data",IF(COUNTIF($A$2:$A$501,A104)&gt;1,"Revisar ID duplicado",IF(IFERROR(VLOOKUP(E104,'Configuração'!$D$2:$E$21,2,FALSE),"")&lt;&gt;D104,"Revisar tipo/categoria","OK")))),"Revisar dados"))</f>
        <v/>
      </c>
      <c r="I104" s="19" t="n"/>
    </row>
    <row r="105" ht="20" customHeight="1">
      <c r="A105" s="15" t="n"/>
      <c r="B105" s="16" t="n"/>
      <c r="C105" s="3">
        <f>IF(B105="","",IFERROR(DATE(YEAR(B105),MONTH(B105),1),""))</f>
        <v/>
      </c>
      <c r="D105" s="17" t="n"/>
      <c r="E105" s="18" t="n"/>
      <c r="F105" s="19" t="n"/>
      <c r="G105" s="20" t="n"/>
      <c r="H105" s="21">
        <f>IF(COUNTA(A105:B105,D105:G105)=0,"",IFERROR(IF(OR(A105="",B105="",C105="",D105="",E105="",G105=""),"Revisar campos/dados",IF(OR(B105&lt;DATE(2020,1,1),B105&gt;'Configuração'!$B$8),"Revisar data",IF(COUNTIF($A$2:$A$501,A105)&gt;1,"Revisar ID duplicado",IF(IFERROR(VLOOKUP(E105,'Configuração'!$D$2:$E$21,2,FALSE),"")&lt;&gt;D105,"Revisar tipo/categoria","OK")))),"Revisar dados"))</f>
        <v/>
      </c>
      <c r="I105" s="19" t="n"/>
    </row>
    <row r="106" ht="20" customHeight="1">
      <c r="A106" s="15" t="n"/>
      <c r="B106" s="16" t="n"/>
      <c r="C106" s="3">
        <f>IF(B106="","",IFERROR(DATE(YEAR(B106),MONTH(B106),1),""))</f>
        <v/>
      </c>
      <c r="D106" s="17" t="n"/>
      <c r="E106" s="18" t="n"/>
      <c r="F106" s="19" t="n"/>
      <c r="G106" s="20" t="n"/>
      <c r="H106" s="21">
        <f>IF(COUNTA(A106:B106,D106:G106)=0,"",IFERROR(IF(OR(A106="",B106="",C106="",D106="",E106="",G106=""),"Revisar campos/dados",IF(OR(B106&lt;DATE(2020,1,1),B106&gt;'Configuração'!$B$8),"Revisar data",IF(COUNTIF($A$2:$A$501,A106)&gt;1,"Revisar ID duplicado",IF(IFERROR(VLOOKUP(E106,'Configuração'!$D$2:$E$21,2,FALSE),"")&lt;&gt;D106,"Revisar tipo/categoria","OK")))),"Revisar dados"))</f>
        <v/>
      </c>
      <c r="I106" s="19" t="n"/>
    </row>
    <row r="107" ht="20" customHeight="1">
      <c r="A107" s="15" t="n"/>
      <c r="B107" s="16" t="n"/>
      <c r="C107" s="3">
        <f>IF(B107="","",IFERROR(DATE(YEAR(B107),MONTH(B107),1),""))</f>
        <v/>
      </c>
      <c r="D107" s="17" t="n"/>
      <c r="E107" s="18" t="n"/>
      <c r="F107" s="19" t="n"/>
      <c r="G107" s="20" t="n"/>
      <c r="H107" s="21">
        <f>IF(COUNTA(A107:B107,D107:G107)=0,"",IFERROR(IF(OR(A107="",B107="",C107="",D107="",E107="",G107=""),"Revisar campos/dados",IF(OR(B107&lt;DATE(2020,1,1),B107&gt;'Configuração'!$B$8),"Revisar data",IF(COUNTIF($A$2:$A$501,A107)&gt;1,"Revisar ID duplicado",IF(IFERROR(VLOOKUP(E107,'Configuração'!$D$2:$E$21,2,FALSE),"")&lt;&gt;D107,"Revisar tipo/categoria","OK")))),"Revisar dados"))</f>
        <v/>
      </c>
      <c r="I107" s="19" t="n"/>
    </row>
    <row r="108" ht="20" customHeight="1">
      <c r="A108" s="15" t="n"/>
      <c r="B108" s="16" t="n"/>
      <c r="C108" s="3">
        <f>IF(B108="","",IFERROR(DATE(YEAR(B108),MONTH(B108),1),""))</f>
        <v/>
      </c>
      <c r="D108" s="17" t="n"/>
      <c r="E108" s="18" t="n"/>
      <c r="F108" s="19" t="n"/>
      <c r="G108" s="20" t="n"/>
      <c r="H108" s="21">
        <f>IF(COUNTA(A108:B108,D108:G108)=0,"",IFERROR(IF(OR(A108="",B108="",C108="",D108="",E108="",G108=""),"Revisar campos/dados",IF(OR(B108&lt;DATE(2020,1,1),B108&gt;'Configuração'!$B$8),"Revisar data",IF(COUNTIF($A$2:$A$501,A108)&gt;1,"Revisar ID duplicado",IF(IFERROR(VLOOKUP(E108,'Configuração'!$D$2:$E$21,2,FALSE),"")&lt;&gt;D108,"Revisar tipo/categoria","OK")))),"Revisar dados"))</f>
        <v/>
      </c>
      <c r="I108" s="19" t="n"/>
    </row>
    <row r="109" ht="20" customHeight="1">
      <c r="A109" s="15" t="n"/>
      <c r="B109" s="16" t="n"/>
      <c r="C109" s="3">
        <f>IF(B109="","",IFERROR(DATE(YEAR(B109),MONTH(B109),1),""))</f>
        <v/>
      </c>
      <c r="D109" s="17" t="n"/>
      <c r="E109" s="18" t="n"/>
      <c r="F109" s="19" t="n"/>
      <c r="G109" s="20" t="n"/>
      <c r="H109" s="21">
        <f>IF(COUNTA(A109:B109,D109:G109)=0,"",IFERROR(IF(OR(A109="",B109="",C109="",D109="",E109="",G109=""),"Revisar campos/dados",IF(OR(B109&lt;DATE(2020,1,1),B109&gt;'Configuração'!$B$8),"Revisar data",IF(COUNTIF($A$2:$A$501,A109)&gt;1,"Revisar ID duplicado",IF(IFERROR(VLOOKUP(E109,'Configuração'!$D$2:$E$21,2,FALSE),"")&lt;&gt;D109,"Revisar tipo/categoria","OK")))),"Revisar dados"))</f>
        <v/>
      </c>
      <c r="I109" s="19" t="n"/>
    </row>
    <row r="110" ht="20" customHeight="1">
      <c r="A110" s="15" t="n"/>
      <c r="B110" s="16" t="n"/>
      <c r="C110" s="3">
        <f>IF(B110="","",IFERROR(DATE(YEAR(B110),MONTH(B110),1),""))</f>
        <v/>
      </c>
      <c r="D110" s="17" t="n"/>
      <c r="E110" s="18" t="n"/>
      <c r="F110" s="19" t="n"/>
      <c r="G110" s="20" t="n"/>
      <c r="H110" s="21">
        <f>IF(COUNTA(A110:B110,D110:G110)=0,"",IFERROR(IF(OR(A110="",B110="",C110="",D110="",E110="",G110=""),"Revisar campos/dados",IF(OR(B110&lt;DATE(2020,1,1),B110&gt;'Configuração'!$B$8),"Revisar data",IF(COUNTIF($A$2:$A$501,A110)&gt;1,"Revisar ID duplicado",IF(IFERROR(VLOOKUP(E110,'Configuração'!$D$2:$E$21,2,FALSE),"")&lt;&gt;D110,"Revisar tipo/categoria","OK")))),"Revisar dados"))</f>
        <v/>
      </c>
      <c r="I110" s="19" t="n"/>
    </row>
    <row r="111" ht="20" customHeight="1">
      <c r="A111" s="15" t="n"/>
      <c r="B111" s="16" t="n"/>
      <c r="C111" s="3">
        <f>IF(B111="","",IFERROR(DATE(YEAR(B111),MONTH(B111),1),""))</f>
        <v/>
      </c>
      <c r="D111" s="17" t="n"/>
      <c r="E111" s="18" t="n"/>
      <c r="F111" s="19" t="n"/>
      <c r="G111" s="20" t="n"/>
      <c r="H111" s="21">
        <f>IF(COUNTA(A111:B111,D111:G111)=0,"",IFERROR(IF(OR(A111="",B111="",C111="",D111="",E111="",G111=""),"Revisar campos/dados",IF(OR(B111&lt;DATE(2020,1,1),B111&gt;'Configuração'!$B$8),"Revisar data",IF(COUNTIF($A$2:$A$501,A111)&gt;1,"Revisar ID duplicado",IF(IFERROR(VLOOKUP(E111,'Configuração'!$D$2:$E$21,2,FALSE),"")&lt;&gt;D111,"Revisar tipo/categoria","OK")))),"Revisar dados"))</f>
        <v/>
      </c>
      <c r="I111" s="19" t="n"/>
    </row>
    <row r="112" ht="20" customHeight="1">
      <c r="A112" s="15" t="n"/>
      <c r="B112" s="16" t="n"/>
      <c r="C112" s="3">
        <f>IF(B112="","",IFERROR(DATE(YEAR(B112),MONTH(B112),1),""))</f>
        <v/>
      </c>
      <c r="D112" s="17" t="n"/>
      <c r="E112" s="18" t="n"/>
      <c r="F112" s="19" t="n"/>
      <c r="G112" s="20" t="n"/>
      <c r="H112" s="21">
        <f>IF(COUNTA(A112:B112,D112:G112)=0,"",IFERROR(IF(OR(A112="",B112="",C112="",D112="",E112="",G112=""),"Revisar campos/dados",IF(OR(B112&lt;DATE(2020,1,1),B112&gt;'Configuração'!$B$8),"Revisar data",IF(COUNTIF($A$2:$A$501,A112)&gt;1,"Revisar ID duplicado",IF(IFERROR(VLOOKUP(E112,'Configuração'!$D$2:$E$21,2,FALSE),"")&lt;&gt;D112,"Revisar tipo/categoria","OK")))),"Revisar dados"))</f>
        <v/>
      </c>
      <c r="I112" s="19" t="n"/>
    </row>
    <row r="113" ht="20" customHeight="1">
      <c r="A113" s="15" t="n"/>
      <c r="B113" s="16" t="n"/>
      <c r="C113" s="3">
        <f>IF(B113="","",IFERROR(DATE(YEAR(B113),MONTH(B113),1),""))</f>
        <v/>
      </c>
      <c r="D113" s="17" t="n"/>
      <c r="E113" s="18" t="n"/>
      <c r="F113" s="19" t="n"/>
      <c r="G113" s="20" t="n"/>
      <c r="H113" s="21">
        <f>IF(COUNTA(A113:B113,D113:G113)=0,"",IFERROR(IF(OR(A113="",B113="",C113="",D113="",E113="",G113=""),"Revisar campos/dados",IF(OR(B113&lt;DATE(2020,1,1),B113&gt;'Configuração'!$B$8),"Revisar data",IF(COUNTIF($A$2:$A$501,A113)&gt;1,"Revisar ID duplicado",IF(IFERROR(VLOOKUP(E113,'Configuração'!$D$2:$E$21,2,FALSE),"")&lt;&gt;D113,"Revisar tipo/categoria","OK")))),"Revisar dados"))</f>
        <v/>
      </c>
      <c r="I113" s="19" t="n"/>
    </row>
    <row r="114" ht="20" customHeight="1">
      <c r="A114" s="15" t="n"/>
      <c r="B114" s="16" t="n"/>
      <c r="C114" s="3">
        <f>IF(B114="","",IFERROR(DATE(YEAR(B114),MONTH(B114),1),""))</f>
        <v/>
      </c>
      <c r="D114" s="17" t="n"/>
      <c r="E114" s="18" t="n"/>
      <c r="F114" s="19" t="n"/>
      <c r="G114" s="20" t="n"/>
      <c r="H114" s="21">
        <f>IF(COUNTA(A114:B114,D114:G114)=0,"",IFERROR(IF(OR(A114="",B114="",C114="",D114="",E114="",G114=""),"Revisar campos/dados",IF(OR(B114&lt;DATE(2020,1,1),B114&gt;'Configuração'!$B$8),"Revisar data",IF(COUNTIF($A$2:$A$501,A114)&gt;1,"Revisar ID duplicado",IF(IFERROR(VLOOKUP(E114,'Configuração'!$D$2:$E$21,2,FALSE),"")&lt;&gt;D114,"Revisar tipo/categoria","OK")))),"Revisar dados"))</f>
        <v/>
      </c>
      <c r="I114" s="19" t="n"/>
    </row>
    <row r="115" ht="20" customHeight="1">
      <c r="A115" s="15" t="n"/>
      <c r="B115" s="16" t="n"/>
      <c r="C115" s="3">
        <f>IF(B115="","",IFERROR(DATE(YEAR(B115),MONTH(B115),1),""))</f>
        <v/>
      </c>
      <c r="D115" s="17" t="n"/>
      <c r="E115" s="18" t="n"/>
      <c r="F115" s="19" t="n"/>
      <c r="G115" s="20" t="n"/>
      <c r="H115" s="21">
        <f>IF(COUNTA(A115:B115,D115:G115)=0,"",IFERROR(IF(OR(A115="",B115="",C115="",D115="",E115="",G115=""),"Revisar campos/dados",IF(OR(B115&lt;DATE(2020,1,1),B115&gt;'Configuração'!$B$8),"Revisar data",IF(COUNTIF($A$2:$A$501,A115)&gt;1,"Revisar ID duplicado",IF(IFERROR(VLOOKUP(E115,'Configuração'!$D$2:$E$21,2,FALSE),"")&lt;&gt;D115,"Revisar tipo/categoria","OK")))),"Revisar dados"))</f>
        <v/>
      </c>
      <c r="I115" s="19" t="n"/>
    </row>
    <row r="116" ht="20" customHeight="1">
      <c r="A116" s="15" t="n"/>
      <c r="B116" s="16" t="n"/>
      <c r="C116" s="3">
        <f>IF(B116="","",IFERROR(DATE(YEAR(B116),MONTH(B116),1),""))</f>
        <v/>
      </c>
      <c r="D116" s="17" t="n"/>
      <c r="E116" s="18" t="n"/>
      <c r="F116" s="19" t="n"/>
      <c r="G116" s="20" t="n"/>
      <c r="H116" s="21">
        <f>IF(COUNTA(A116:B116,D116:G116)=0,"",IFERROR(IF(OR(A116="",B116="",C116="",D116="",E116="",G116=""),"Revisar campos/dados",IF(OR(B116&lt;DATE(2020,1,1),B116&gt;'Configuração'!$B$8),"Revisar data",IF(COUNTIF($A$2:$A$501,A116)&gt;1,"Revisar ID duplicado",IF(IFERROR(VLOOKUP(E116,'Configuração'!$D$2:$E$21,2,FALSE),"")&lt;&gt;D116,"Revisar tipo/categoria","OK")))),"Revisar dados"))</f>
        <v/>
      </c>
      <c r="I116" s="19" t="n"/>
    </row>
    <row r="117" ht="20" customHeight="1">
      <c r="A117" s="15" t="n"/>
      <c r="B117" s="16" t="n"/>
      <c r="C117" s="3">
        <f>IF(B117="","",IFERROR(DATE(YEAR(B117),MONTH(B117),1),""))</f>
        <v/>
      </c>
      <c r="D117" s="17" t="n"/>
      <c r="E117" s="18" t="n"/>
      <c r="F117" s="19" t="n"/>
      <c r="G117" s="20" t="n"/>
      <c r="H117" s="21">
        <f>IF(COUNTA(A117:B117,D117:G117)=0,"",IFERROR(IF(OR(A117="",B117="",C117="",D117="",E117="",G117=""),"Revisar campos/dados",IF(OR(B117&lt;DATE(2020,1,1),B117&gt;'Configuração'!$B$8),"Revisar data",IF(COUNTIF($A$2:$A$501,A117)&gt;1,"Revisar ID duplicado",IF(IFERROR(VLOOKUP(E117,'Configuração'!$D$2:$E$21,2,FALSE),"")&lt;&gt;D117,"Revisar tipo/categoria","OK")))),"Revisar dados"))</f>
        <v/>
      </c>
      <c r="I117" s="19" t="n"/>
    </row>
    <row r="118" ht="20" customHeight="1">
      <c r="A118" s="15" t="n"/>
      <c r="B118" s="16" t="n"/>
      <c r="C118" s="3">
        <f>IF(B118="","",IFERROR(DATE(YEAR(B118),MONTH(B118),1),""))</f>
        <v/>
      </c>
      <c r="D118" s="17" t="n"/>
      <c r="E118" s="18" t="n"/>
      <c r="F118" s="19" t="n"/>
      <c r="G118" s="20" t="n"/>
      <c r="H118" s="21">
        <f>IF(COUNTA(A118:B118,D118:G118)=0,"",IFERROR(IF(OR(A118="",B118="",C118="",D118="",E118="",G118=""),"Revisar campos/dados",IF(OR(B118&lt;DATE(2020,1,1),B118&gt;'Configuração'!$B$8),"Revisar data",IF(COUNTIF($A$2:$A$501,A118)&gt;1,"Revisar ID duplicado",IF(IFERROR(VLOOKUP(E118,'Configuração'!$D$2:$E$21,2,FALSE),"")&lt;&gt;D118,"Revisar tipo/categoria","OK")))),"Revisar dados"))</f>
        <v/>
      </c>
      <c r="I118" s="19" t="n"/>
    </row>
    <row r="119" ht="20" customHeight="1">
      <c r="A119" s="15" t="n"/>
      <c r="B119" s="16" t="n"/>
      <c r="C119" s="3">
        <f>IF(B119="","",IFERROR(DATE(YEAR(B119),MONTH(B119),1),""))</f>
        <v/>
      </c>
      <c r="D119" s="17" t="n"/>
      <c r="E119" s="18" t="n"/>
      <c r="F119" s="19" t="n"/>
      <c r="G119" s="20" t="n"/>
      <c r="H119" s="21">
        <f>IF(COUNTA(A119:B119,D119:G119)=0,"",IFERROR(IF(OR(A119="",B119="",C119="",D119="",E119="",G119=""),"Revisar campos/dados",IF(OR(B119&lt;DATE(2020,1,1),B119&gt;'Configuração'!$B$8),"Revisar data",IF(COUNTIF($A$2:$A$501,A119)&gt;1,"Revisar ID duplicado",IF(IFERROR(VLOOKUP(E119,'Configuração'!$D$2:$E$21,2,FALSE),"")&lt;&gt;D119,"Revisar tipo/categoria","OK")))),"Revisar dados"))</f>
        <v/>
      </c>
      <c r="I119" s="19" t="n"/>
    </row>
    <row r="120" ht="20" customHeight="1">
      <c r="A120" s="15" t="n"/>
      <c r="B120" s="16" t="n"/>
      <c r="C120" s="3">
        <f>IF(B120="","",IFERROR(DATE(YEAR(B120),MONTH(B120),1),""))</f>
        <v/>
      </c>
      <c r="D120" s="17" t="n"/>
      <c r="E120" s="18" t="n"/>
      <c r="F120" s="19" t="n"/>
      <c r="G120" s="20" t="n"/>
      <c r="H120" s="21">
        <f>IF(COUNTA(A120:B120,D120:G120)=0,"",IFERROR(IF(OR(A120="",B120="",C120="",D120="",E120="",G120=""),"Revisar campos/dados",IF(OR(B120&lt;DATE(2020,1,1),B120&gt;'Configuração'!$B$8),"Revisar data",IF(COUNTIF($A$2:$A$501,A120)&gt;1,"Revisar ID duplicado",IF(IFERROR(VLOOKUP(E120,'Configuração'!$D$2:$E$21,2,FALSE),"")&lt;&gt;D120,"Revisar tipo/categoria","OK")))),"Revisar dados"))</f>
        <v/>
      </c>
      <c r="I120" s="19" t="n"/>
    </row>
    <row r="121" ht="20" customHeight="1">
      <c r="A121" s="15" t="n"/>
      <c r="B121" s="16" t="n"/>
      <c r="C121" s="3">
        <f>IF(B121="","",IFERROR(DATE(YEAR(B121),MONTH(B121),1),""))</f>
        <v/>
      </c>
      <c r="D121" s="17" t="n"/>
      <c r="E121" s="18" t="n"/>
      <c r="F121" s="19" t="n"/>
      <c r="G121" s="20" t="n"/>
      <c r="H121" s="21">
        <f>IF(COUNTA(A121:B121,D121:G121)=0,"",IFERROR(IF(OR(A121="",B121="",C121="",D121="",E121="",G121=""),"Revisar campos/dados",IF(OR(B121&lt;DATE(2020,1,1),B121&gt;'Configuração'!$B$8),"Revisar data",IF(COUNTIF($A$2:$A$501,A121)&gt;1,"Revisar ID duplicado",IF(IFERROR(VLOOKUP(E121,'Configuração'!$D$2:$E$21,2,FALSE),"")&lt;&gt;D121,"Revisar tipo/categoria","OK")))),"Revisar dados"))</f>
        <v/>
      </c>
      <c r="I121" s="19" t="n"/>
    </row>
    <row r="122" ht="20" customHeight="1">
      <c r="A122" s="15" t="n"/>
      <c r="B122" s="16" t="n"/>
      <c r="C122" s="3">
        <f>IF(B122="","",IFERROR(DATE(YEAR(B122),MONTH(B122),1),""))</f>
        <v/>
      </c>
      <c r="D122" s="17" t="n"/>
      <c r="E122" s="18" t="n"/>
      <c r="F122" s="19" t="n"/>
      <c r="G122" s="20" t="n"/>
      <c r="H122" s="21">
        <f>IF(COUNTA(A122:B122,D122:G122)=0,"",IFERROR(IF(OR(A122="",B122="",C122="",D122="",E122="",G122=""),"Revisar campos/dados",IF(OR(B122&lt;DATE(2020,1,1),B122&gt;'Configuração'!$B$8),"Revisar data",IF(COUNTIF($A$2:$A$501,A122)&gt;1,"Revisar ID duplicado",IF(IFERROR(VLOOKUP(E122,'Configuração'!$D$2:$E$21,2,FALSE),"")&lt;&gt;D122,"Revisar tipo/categoria","OK")))),"Revisar dados"))</f>
        <v/>
      </c>
      <c r="I122" s="19" t="n"/>
    </row>
    <row r="123" ht="20" customHeight="1">
      <c r="A123" s="15" t="n"/>
      <c r="B123" s="16" t="n"/>
      <c r="C123" s="3">
        <f>IF(B123="","",IFERROR(DATE(YEAR(B123),MONTH(B123),1),""))</f>
        <v/>
      </c>
      <c r="D123" s="17" t="n"/>
      <c r="E123" s="18" t="n"/>
      <c r="F123" s="19" t="n"/>
      <c r="G123" s="20" t="n"/>
      <c r="H123" s="21">
        <f>IF(COUNTA(A123:B123,D123:G123)=0,"",IFERROR(IF(OR(A123="",B123="",C123="",D123="",E123="",G123=""),"Revisar campos/dados",IF(OR(B123&lt;DATE(2020,1,1),B123&gt;'Configuração'!$B$8),"Revisar data",IF(COUNTIF($A$2:$A$501,A123)&gt;1,"Revisar ID duplicado",IF(IFERROR(VLOOKUP(E123,'Configuração'!$D$2:$E$21,2,FALSE),"")&lt;&gt;D123,"Revisar tipo/categoria","OK")))),"Revisar dados"))</f>
        <v/>
      </c>
      <c r="I123" s="19" t="n"/>
    </row>
    <row r="124" ht="20" customHeight="1">
      <c r="A124" s="15" t="n"/>
      <c r="B124" s="16" t="n"/>
      <c r="C124" s="3">
        <f>IF(B124="","",IFERROR(DATE(YEAR(B124),MONTH(B124),1),""))</f>
        <v/>
      </c>
      <c r="D124" s="17" t="n"/>
      <c r="E124" s="18" t="n"/>
      <c r="F124" s="19" t="n"/>
      <c r="G124" s="20" t="n"/>
      <c r="H124" s="21">
        <f>IF(COUNTA(A124:B124,D124:G124)=0,"",IFERROR(IF(OR(A124="",B124="",C124="",D124="",E124="",G124=""),"Revisar campos/dados",IF(OR(B124&lt;DATE(2020,1,1),B124&gt;'Configuração'!$B$8),"Revisar data",IF(COUNTIF($A$2:$A$501,A124)&gt;1,"Revisar ID duplicado",IF(IFERROR(VLOOKUP(E124,'Configuração'!$D$2:$E$21,2,FALSE),"")&lt;&gt;D124,"Revisar tipo/categoria","OK")))),"Revisar dados"))</f>
        <v/>
      </c>
      <c r="I124" s="19" t="n"/>
    </row>
    <row r="125" ht="20" customHeight="1">
      <c r="A125" s="15" t="n"/>
      <c r="B125" s="16" t="n"/>
      <c r="C125" s="3">
        <f>IF(B125="","",IFERROR(DATE(YEAR(B125),MONTH(B125),1),""))</f>
        <v/>
      </c>
      <c r="D125" s="17" t="n"/>
      <c r="E125" s="18" t="n"/>
      <c r="F125" s="19" t="n"/>
      <c r="G125" s="20" t="n"/>
      <c r="H125" s="21">
        <f>IF(COUNTA(A125:B125,D125:G125)=0,"",IFERROR(IF(OR(A125="",B125="",C125="",D125="",E125="",G125=""),"Revisar campos/dados",IF(OR(B125&lt;DATE(2020,1,1),B125&gt;'Configuração'!$B$8),"Revisar data",IF(COUNTIF($A$2:$A$501,A125)&gt;1,"Revisar ID duplicado",IF(IFERROR(VLOOKUP(E125,'Configuração'!$D$2:$E$21,2,FALSE),"")&lt;&gt;D125,"Revisar tipo/categoria","OK")))),"Revisar dados"))</f>
        <v/>
      </c>
      <c r="I125" s="19" t="n"/>
    </row>
    <row r="126" ht="20" customHeight="1">
      <c r="A126" s="15" t="n"/>
      <c r="B126" s="16" t="n"/>
      <c r="C126" s="3">
        <f>IF(B126="","",IFERROR(DATE(YEAR(B126),MONTH(B126),1),""))</f>
        <v/>
      </c>
      <c r="D126" s="17" t="n"/>
      <c r="E126" s="18" t="n"/>
      <c r="F126" s="19" t="n"/>
      <c r="G126" s="20" t="n"/>
      <c r="H126" s="21">
        <f>IF(COUNTA(A126:B126,D126:G126)=0,"",IFERROR(IF(OR(A126="",B126="",C126="",D126="",E126="",G126=""),"Revisar campos/dados",IF(OR(B126&lt;DATE(2020,1,1),B126&gt;'Configuração'!$B$8),"Revisar data",IF(COUNTIF($A$2:$A$501,A126)&gt;1,"Revisar ID duplicado",IF(IFERROR(VLOOKUP(E126,'Configuração'!$D$2:$E$21,2,FALSE),"")&lt;&gt;D126,"Revisar tipo/categoria","OK")))),"Revisar dados"))</f>
        <v/>
      </c>
      <c r="I126" s="19" t="n"/>
    </row>
    <row r="127" ht="20" customHeight="1">
      <c r="A127" s="15" t="n"/>
      <c r="B127" s="16" t="n"/>
      <c r="C127" s="3">
        <f>IF(B127="","",IFERROR(DATE(YEAR(B127),MONTH(B127),1),""))</f>
        <v/>
      </c>
      <c r="D127" s="17" t="n"/>
      <c r="E127" s="18" t="n"/>
      <c r="F127" s="19" t="n"/>
      <c r="G127" s="20" t="n"/>
      <c r="H127" s="21">
        <f>IF(COUNTA(A127:B127,D127:G127)=0,"",IFERROR(IF(OR(A127="",B127="",C127="",D127="",E127="",G127=""),"Revisar campos/dados",IF(OR(B127&lt;DATE(2020,1,1),B127&gt;'Configuração'!$B$8),"Revisar data",IF(COUNTIF($A$2:$A$501,A127)&gt;1,"Revisar ID duplicado",IF(IFERROR(VLOOKUP(E127,'Configuração'!$D$2:$E$21,2,FALSE),"")&lt;&gt;D127,"Revisar tipo/categoria","OK")))),"Revisar dados"))</f>
        <v/>
      </c>
      <c r="I127" s="19" t="n"/>
    </row>
    <row r="128" ht="20" customHeight="1">
      <c r="A128" s="15" t="n"/>
      <c r="B128" s="16" t="n"/>
      <c r="C128" s="3">
        <f>IF(B128="","",IFERROR(DATE(YEAR(B128),MONTH(B128),1),""))</f>
        <v/>
      </c>
      <c r="D128" s="17" t="n"/>
      <c r="E128" s="18" t="n"/>
      <c r="F128" s="19" t="n"/>
      <c r="G128" s="20" t="n"/>
      <c r="H128" s="21">
        <f>IF(COUNTA(A128:B128,D128:G128)=0,"",IFERROR(IF(OR(A128="",B128="",C128="",D128="",E128="",G128=""),"Revisar campos/dados",IF(OR(B128&lt;DATE(2020,1,1),B128&gt;'Configuração'!$B$8),"Revisar data",IF(COUNTIF($A$2:$A$501,A128)&gt;1,"Revisar ID duplicado",IF(IFERROR(VLOOKUP(E128,'Configuração'!$D$2:$E$21,2,FALSE),"")&lt;&gt;D128,"Revisar tipo/categoria","OK")))),"Revisar dados"))</f>
        <v/>
      </c>
      <c r="I128" s="19" t="n"/>
    </row>
    <row r="129" ht="20" customHeight="1">
      <c r="A129" s="15" t="n"/>
      <c r="B129" s="16" t="n"/>
      <c r="C129" s="3">
        <f>IF(B129="","",IFERROR(DATE(YEAR(B129),MONTH(B129),1),""))</f>
        <v/>
      </c>
      <c r="D129" s="17" t="n"/>
      <c r="E129" s="18" t="n"/>
      <c r="F129" s="19" t="n"/>
      <c r="G129" s="20" t="n"/>
      <c r="H129" s="21">
        <f>IF(COUNTA(A129:B129,D129:G129)=0,"",IFERROR(IF(OR(A129="",B129="",C129="",D129="",E129="",G129=""),"Revisar campos/dados",IF(OR(B129&lt;DATE(2020,1,1),B129&gt;'Configuração'!$B$8),"Revisar data",IF(COUNTIF($A$2:$A$501,A129)&gt;1,"Revisar ID duplicado",IF(IFERROR(VLOOKUP(E129,'Configuração'!$D$2:$E$21,2,FALSE),"")&lt;&gt;D129,"Revisar tipo/categoria","OK")))),"Revisar dados"))</f>
        <v/>
      </c>
      <c r="I129" s="19" t="n"/>
    </row>
    <row r="130" ht="20" customHeight="1">
      <c r="A130" s="15" t="n"/>
      <c r="B130" s="16" t="n"/>
      <c r="C130" s="3">
        <f>IF(B130="","",IFERROR(DATE(YEAR(B130),MONTH(B130),1),""))</f>
        <v/>
      </c>
      <c r="D130" s="17" t="n"/>
      <c r="E130" s="18" t="n"/>
      <c r="F130" s="19" t="n"/>
      <c r="G130" s="20" t="n"/>
      <c r="H130" s="21">
        <f>IF(COUNTA(A130:B130,D130:G130)=0,"",IFERROR(IF(OR(A130="",B130="",C130="",D130="",E130="",G130=""),"Revisar campos/dados",IF(OR(B130&lt;DATE(2020,1,1),B130&gt;'Configuração'!$B$8),"Revisar data",IF(COUNTIF($A$2:$A$501,A130)&gt;1,"Revisar ID duplicado",IF(IFERROR(VLOOKUP(E130,'Configuração'!$D$2:$E$21,2,FALSE),"")&lt;&gt;D130,"Revisar tipo/categoria","OK")))),"Revisar dados"))</f>
        <v/>
      </c>
      <c r="I130" s="19" t="n"/>
    </row>
    <row r="131" ht="20" customHeight="1">
      <c r="A131" s="15" t="n"/>
      <c r="B131" s="16" t="n"/>
      <c r="C131" s="3">
        <f>IF(B131="","",IFERROR(DATE(YEAR(B131),MONTH(B131),1),""))</f>
        <v/>
      </c>
      <c r="D131" s="17" t="n"/>
      <c r="E131" s="18" t="n"/>
      <c r="F131" s="19" t="n"/>
      <c r="G131" s="20" t="n"/>
      <c r="H131" s="21">
        <f>IF(COUNTA(A131:B131,D131:G131)=0,"",IFERROR(IF(OR(A131="",B131="",C131="",D131="",E131="",G131=""),"Revisar campos/dados",IF(OR(B131&lt;DATE(2020,1,1),B131&gt;'Configuração'!$B$8),"Revisar data",IF(COUNTIF($A$2:$A$501,A131)&gt;1,"Revisar ID duplicado",IF(IFERROR(VLOOKUP(E131,'Configuração'!$D$2:$E$21,2,FALSE),"")&lt;&gt;D131,"Revisar tipo/categoria","OK")))),"Revisar dados"))</f>
        <v/>
      </c>
      <c r="I131" s="19" t="n"/>
    </row>
    <row r="132" ht="20" customHeight="1">
      <c r="A132" s="15" t="n"/>
      <c r="B132" s="16" t="n"/>
      <c r="C132" s="3">
        <f>IF(B132="","",IFERROR(DATE(YEAR(B132),MONTH(B132),1),""))</f>
        <v/>
      </c>
      <c r="D132" s="17" t="n"/>
      <c r="E132" s="18" t="n"/>
      <c r="F132" s="19" t="n"/>
      <c r="G132" s="20" t="n"/>
      <c r="H132" s="21">
        <f>IF(COUNTA(A132:B132,D132:G132)=0,"",IFERROR(IF(OR(A132="",B132="",C132="",D132="",E132="",G132=""),"Revisar campos/dados",IF(OR(B132&lt;DATE(2020,1,1),B132&gt;'Configuração'!$B$8),"Revisar data",IF(COUNTIF($A$2:$A$501,A132)&gt;1,"Revisar ID duplicado",IF(IFERROR(VLOOKUP(E132,'Configuração'!$D$2:$E$21,2,FALSE),"")&lt;&gt;D132,"Revisar tipo/categoria","OK")))),"Revisar dados"))</f>
        <v/>
      </c>
      <c r="I132" s="19" t="n"/>
    </row>
    <row r="133" ht="20" customHeight="1">
      <c r="A133" s="15" t="n"/>
      <c r="B133" s="16" t="n"/>
      <c r="C133" s="3">
        <f>IF(B133="","",IFERROR(DATE(YEAR(B133),MONTH(B133),1),""))</f>
        <v/>
      </c>
      <c r="D133" s="17" t="n"/>
      <c r="E133" s="18" t="n"/>
      <c r="F133" s="19" t="n"/>
      <c r="G133" s="20" t="n"/>
      <c r="H133" s="21">
        <f>IF(COUNTA(A133:B133,D133:G133)=0,"",IFERROR(IF(OR(A133="",B133="",C133="",D133="",E133="",G133=""),"Revisar campos/dados",IF(OR(B133&lt;DATE(2020,1,1),B133&gt;'Configuração'!$B$8),"Revisar data",IF(COUNTIF($A$2:$A$501,A133)&gt;1,"Revisar ID duplicado",IF(IFERROR(VLOOKUP(E133,'Configuração'!$D$2:$E$21,2,FALSE),"")&lt;&gt;D133,"Revisar tipo/categoria","OK")))),"Revisar dados"))</f>
        <v/>
      </c>
      <c r="I133" s="19" t="n"/>
    </row>
    <row r="134" ht="20" customHeight="1">
      <c r="A134" s="15" t="n"/>
      <c r="B134" s="16" t="n"/>
      <c r="C134" s="3">
        <f>IF(B134="","",IFERROR(DATE(YEAR(B134),MONTH(B134),1),""))</f>
        <v/>
      </c>
      <c r="D134" s="17" t="n"/>
      <c r="E134" s="18" t="n"/>
      <c r="F134" s="19" t="n"/>
      <c r="G134" s="20" t="n"/>
      <c r="H134" s="21">
        <f>IF(COUNTA(A134:B134,D134:G134)=0,"",IFERROR(IF(OR(A134="",B134="",C134="",D134="",E134="",G134=""),"Revisar campos/dados",IF(OR(B134&lt;DATE(2020,1,1),B134&gt;'Configuração'!$B$8),"Revisar data",IF(COUNTIF($A$2:$A$501,A134)&gt;1,"Revisar ID duplicado",IF(IFERROR(VLOOKUP(E134,'Configuração'!$D$2:$E$21,2,FALSE),"")&lt;&gt;D134,"Revisar tipo/categoria","OK")))),"Revisar dados"))</f>
        <v/>
      </c>
      <c r="I134" s="19" t="n"/>
    </row>
    <row r="135" ht="20" customHeight="1">
      <c r="A135" s="15" t="n"/>
      <c r="B135" s="16" t="n"/>
      <c r="C135" s="3">
        <f>IF(B135="","",IFERROR(DATE(YEAR(B135),MONTH(B135),1),""))</f>
        <v/>
      </c>
      <c r="D135" s="17" t="n"/>
      <c r="E135" s="18" t="n"/>
      <c r="F135" s="19" t="n"/>
      <c r="G135" s="20" t="n"/>
      <c r="H135" s="21">
        <f>IF(COUNTA(A135:B135,D135:G135)=0,"",IFERROR(IF(OR(A135="",B135="",C135="",D135="",E135="",G135=""),"Revisar campos/dados",IF(OR(B135&lt;DATE(2020,1,1),B135&gt;'Configuração'!$B$8),"Revisar data",IF(COUNTIF($A$2:$A$501,A135)&gt;1,"Revisar ID duplicado",IF(IFERROR(VLOOKUP(E135,'Configuração'!$D$2:$E$21,2,FALSE),"")&lt;&gt;D135,"Revisar tipo/categoria","OK")))),"Revisar dados"))</f>
        <v/>
      </c>
      <c r="I135" s="19" t="n"/>
    </row>
    <row r="136" ht="20" customHeight="1">
      <c r="A136" s="15" t="n"/>
      <c r="B136" s="16" t="n"/>
      <c r="C136" s="3">
        <f>IF(B136="","",IFERROR(DATE(YEAR(B136),MONTH(B136),1),""))</f>
        <v/>
      </c>
      <c r="D136" s="17" t="n"/>
      <c r="E136" s="18" t="n"/>
      <c r="F136" s="19" t="n"/>
      <c r="G136" s="20" t="n"/>
      <c r="H136" s="21">
        <f>IF(COUNTA(A136:B136,D136:G136)=0,"",IFERROR(IF(OR(A136="",B136="",C136="",D136="",E136="",G136=""),"Revisar campos/dados",IF(OR(B136&lt;DATE(2020,1,1),B136&gt;'Configuração'!$B$8),"Revisar data",IF(COUNTIF($A$2:$A$501,A136)&gt;1,"Revisar ID duplicado",IF(IFERROR(VLOOKUP(E136,'Configuração'!$D$2:$E$21,2,FALSE),"")&lt;&gt;D136,"Revisar tipo/categoria","OK")))),"Revisar dados"))</f>
        <v/>
      </c>
      <c r="I136" s="19" t="n"/>
    </row>
    <row r="137" ht="20" customHeight="1">
      <c r="A137" s="15" t="n"/>
      <c r="B137" s="16" t="n"/>
      <c r="C137" s="3">
        <f>IF(B137="","",IFERROR(DATE(YEAR(B137),MONTH(B137),1),""))</f>
        <v/>
      </c>
      <c r="D137" s="17" t="n"/>
      <c r="E137" s="18" t="n"/>
      <c r="F137" s="19" t="n"/>
      <c r="G137" s="20" t="n"/>
      <c r="H137" s="21">
        <f>IF(COUNTA(A137:B137,D137:G137)=0,"",IFERROR(IF(OR(A137="",B137="",C137="",D137="",E137="",G137=""),"Revisar campos/dados",IF(OR(B137&lt;DATE(2020,1,1),B137&gt;'Configuração'!$B$8),"Revisar data",IF(COUNTIF($A$2:$A$501,A137)&gt;1,"Revisar ID duplicado",IF(IFERROR(VLOOKUP(E137,'Configuração'!$D$2:$E$21,2,FALSE),"")&lt;&gt;D137,"Revisar tipo/categoria","OK")))),"Revisar dados"))</f>
        <v/>
      </c>
      <c r="I137" s="19" t="n"/>
    </row>
    <row r="138" ht="20" customHeight="1">
      <c r="A138" s="15" t="n"/>
      <c r="B138" s="16" t="n"/>
      <c r="C138" s="3">
        <f>IF(B138="","",IFERROR(DATE(YEAR(B138),MONTH(B138),1),""))</f>
        <v/>
      </c>
      <c r="D138" s="17" t="n"/>
      <c r="E138" s="18" t="n"/>
      <c r="F138" s="19" t="n"/>
      <c r="G138" s="20" t="n"/>
      <c r="H138" s="21">
        <f>IF(COUNTA(A138:B138,D138:G138)=0,"",IFERROR(IF(OR(A138="",B138="",C138="",D138="",E138="",G138=""),"Revisar campos/dados",IF(OR(B138&lt;DATE(2020,1,1),B138&gt;'Configuração'!$B$8),"Revisar data",IF(COUNTIF($A$2:$A$501,A138)&gt;1,"Revisar ID duplicado",IF(IFERROR(VLOOKUP(E138,'Configuração'!$D$2:$E$21,2,FALSE),"")&lt;&gt;D138,"Revisar tipo/categoria","OK")))),"Revisar dados"))</f>
        <v/>
      </c>
      <c r="I138" s="19" t="n"/>
    </row>
    <row r="139" ht="20" customHeight="1">
      <c r="A139" s="15" t="n"/>
      <c r="B139" s="16" t="n"/>
      <c r="C139" s="3">
        <f>IF(B139="","",IFERROR(DATE(YEAR(B139),MONTH(B139),1),""))</f>
        <v/>
      </c>
      <c r="D139" s="17" t="n"/>
      <c r="E139" s="18" t="n"/>
      <c r="F139" s="19" t="n"/>
      <c r="G139" s="20" t="n"/>
      <c r="H139" s="21">
        <f>IF(COUNTA(A139:B139,D139:G139)=0,"",IFERROR(IF(OR(A139="",B139="",C139="",D139="",E139="",G139=""),"Revisar campos/dados",IF(OR(B139&lt;DATE(2020,1,1),B139&gt;'Configuração'!$B$8),"Revisar data",IF(COUNTIF($A$2:$A$501,A139)&gt;1,"Revisar ID duplicado",IF(IFERROR(VLOOKUP(E139,'Configuração'!$D$2:$E$21,2,FALSE),"")&lt;&gt;D139,"Revisar tipo/categoria","OK")))),"Revisar dados"))</f>
        <v/>
      </c>
      <c r="I139" s="19" t="n"/>
    </row>
    <row r="140" ht="20" customHeight="1">
      <c r="A140" s="15" t="n"/>
      <c r="B140" s="16" t="n"/>
      <c r="C140" s="3">
        <f>IF(B140="","",IFERROR(DATE(YEAR(B140),MONTH(B140),1),""))</f>
        <v/>
      </c>
      <c r="D140" s="17" t="n"/>
      <c r="E140" s="18" t="n"/>
      <c r="F140" s="19" t="n"/>
      <c r="G140" s="20" t="n"/>
      <c r="H140" s="21">
        <f>IF(COUNTA(A140:B140,D140:G140)=0,"",IFERROR(IF(OR(A140="",B140="",C140="",D140="",E140="",G140=""),"Revisar campos/dados",IF(OR(B140&lt;DATE(2020,1,1),B140&gt;'Configuração'!$B$8),"Revisar data",IF(COUNTIF($A$2:$A$501,A140)&gt;1,"Revisar ID duplicado",IF(IFERROR(VLOOKUP(E140,'Configuração'!$D$2:$E$21,2,FALSE),"")&lt;&gt;D140,"Revisar tipo/categoria","OK")))),"Revisar dados"))</f>
        <v/>
      </c>
      <c r="I140" s="19" t="n"/>
    </row>
    <row r="141" ht="20" customHeight="1">
      <c r="A141" s="15" t="n"/>
      <c r="B141" s="16" t="n"/>
      <c r="C141" s="3">
        <f>IF(B141="","",IFERROR(DATE(YEAR(B141),MONTH(B141),1),""))</f>
        <v/>
      </c>
      <c r="D141" s="17" t="n"/>
      <c r="E141" s="18" t="n"/>
      <c r="F141" s="19" t="n"/>
      <c r="G141" s="20" t="n"/>
      <c r="H141" s="21">
        <f>IF(COUNTA(A141:B141,D141:G141)=0,"",IFERROR(IF(OR(A141="",B141="",C141="",D141="",E141="",G141=""),"Revisar campos/dados",IF(OR(B141&lt;DATE(2020,1,1),B141&gt;'Configuração'!$B$8),"Revisar data",IF(COUNTIF($A$2:$A$501,A141)&gt;1,"Revisar ID duplicado",IF(IFERROR(VLOOKUP(E141,'Configuração'!$D$2:$E$21,2,FALSE),"")&lt;&gt;D141,"Revisar tipo/categoria","OK")))),"Revisar dados"))</f>
        <v/>
      </c>
      <c r="I141" s="19" t="n"/>
    </row>
    <row r="142" ht="20" customHeight="1">
      <c r="A142" s="15" t="n"/>
      <c r="B142" s="16" t="n"/>
      <c r="C142" s="3">
        <f>IF(B142="","",IFERROR(DATE(YEAR(B142),MONTH(B142),1),""))</f>
        <v/>
      </c>
      <c r="D142" s="17" t="n"/>
      <c r="E142" s="18" t="n"/>
      <c r="F142" s="19" t="n"/>
      <c r="G142" s="20" t="n"/>
      <c r="H142" s="21">
        <f>IF(COUNTA(A142:B142,D142:G142)=0,"",IFERROR(IF(OR(A142="",B142="",C142="",D142="",E142="",G142=""),"Revisar campos/dados",IF(OR(B142&lt;DATE(2020,1,1),B142&gt;'Configuração'!$B$8),"Revisar data",IF(COUNTIF($A$2:$A$501,A142)&gt;1,"Revisar ID duplicado",IF(IFERROR(VLOOKUP(E142,'Configuração'!$D$2:$E$21,2,FALSE),"")&lt;&gt;D142,"Revisar tipo/categoria","OK")))),"Revisar dados"))</f>
        <v/>
      </c>
      <c r="I142" s="19" t="n"/>
    </row>
    <row r="143" ht="20" customHeight="1">
      <c r="A143" s="15" t="n"/>
      <c r="B143" s="16" t="n"/>
      <c r="C143" s="3">
        <f>IF(B143="","",IFERROR(DATE(YEAR(B143),MONTH(B143),1),""))</f>
        <v/>
      </c>
      <c r="D143" s="17" t="n"/>
      <c r="E143" s="18" t="n"/>
      <c r="F143" s="19" t="n"/>
      <c r="G143" s="20" t="n"/>
      <c r="H143" s="21">
        <f>IF(COUNTA(A143:B143,D143:G143)=0,"",IFERROR(IF(OR(A143="",B143="",C143="",D143="",E143="",G143=""),"Revisar campos/dados",IF(OR(B143&lt;DATE(2020,1,1),B143&gt;'Configuração'!$B$8),"Revisar data",IF(COUNTIF($A$2:$A$501,A143)&gt;1,"Revisar ID duplicado",IF(IFERROR(VLOOKUP(E143,'Configuração'!$D$2:$E$21,2,FALSE),"")&lt;&gt;D143,"Revisar tipo/categoria","OK")))),"Revisar dados"))</f>
        <v/>
      </c>
      <c r="I143" s="19" t="n"/>
    </row>
    <row r="144" ht="20" customHeight="1">
      <c r="A144" s="15" t="n"/>
      <c r="B144" s="16" t="n"/>
      <c r="C144" s="3">
        <f>IF(B144="","",IFERROR(DATE(YEAR(B144),MONTH(B144),1),""))</f>
        <v/>
      </c>
      <c r="D144" s="17" t="n"/>
      <c r="E144" s="18" t="n"/>
      <c r="F144" s="19" t="n"/>
      <c r="G144" s="20" t="n"/>
      <c r="H144" s="21">
        <f>IF(COUNTA(A144:B144,D144:G144)=0,"",IFERROR(IF(OR(A144="",B144="",C144="",D144="",E144="",G144=""),"Revisar campos/dados",IF(OR(B144&lt;DATE(2020,1,1),B144&gt;'Configuração'!$B$8),"Revisar data",IF(COUNTIF($A$2:$A$501,A144)&gt;1,"Revisar ID duplicado",IF(IFERROR(VLOOKUP(E144,'Configuração'!$D$2:$E$21,2,FALSE),"")&lt;&gt;D144,"Revisar tipo/categoria","OK")))),"Revisar dados"))</f>
        <v/>
      </c>
      <c r="I144" s="19" t="n"/>
    </row>
    <row r="145" ht="20" customHeight="1">
      <c r="A145" s="15" t="n"/>
      <c r="B145" s="16" t="n"/>
      <c r="C145" s="3">
        <f>IF(B145="","",IFERROR(DATE(YEAR(B145),MONTH(B145),1),""))</f>
        <v/>
      </c>
      <c r="D145" s="17" t="n"/>
      <c r="E145" s="18" t="n"/>
      <c r="F145" s="19" t="n"/>
      <c r="G145" s="20" t="n"/>
      <c r="H145" s="21">
        <f>IF(COUNTA(A145:B145,D145:G145)=0,"",IFERROR(IF(OR(A145="",B145="",C145="",D145="",E145="",G145=""),"Revisar campos/dados",IF(OR(B145&lt;DATE(2020,1,1),B145&gt;'Configuração'!$B$8),"Revisar data",IF(COUNTIF($A$2:$A$501,A145)&gt;1,"Revisar ID duplicado",IF(IFERROR(VLOOKUP(E145,'Configuração'!$D$2:$E$21,2,FALSE),"")&lt;&gt;D145,"Revisar tipo/categoria","OK")))),"Revisar dados"))</f>
        <v/>
      </c>
      <c r="I145" s="19" t="n"/>
    </row>
    <row r="146" ht="20" customHeight="1">
      <c r="A146" s="15" t="n"/>
      <c r="B146" s="16" t="n"/>
      <c r="C146" s="3">
        <f>IF(B146="","",IFERROR(DATE(YEAR(B146),MONTH(B146),1),""))</f>
        <v/>
      </c>
      <c r="D146" s="17" t="n"/>
      <c r="E146" s="18" t="n"/>
      <c r="F146" s="19" t="n"/>
      <c r="G146" s="20" t="n"/>
      <c r="H146" s="21">
        <f>IF(COUNTA(A146:B146,D146:G146)=0,"",IFERROR(IF(OR(A146="",B146="",C146="",D146="",E146="",G146=""),"Revisar campos/dados",IF(OR(B146&lt;DATE(2020,1,1),B146&gt;'Configuração'!$B$8),"Revisar data",IF(COUNTIF($A$2:$A$501,A146)&gt;1,"Revisar ID duplicado",IF(IFERROR(VLOOKUP(E146,'Configuração'!$D$2:$E$21,2,FALSE),"")&lt;&gt;D146,"Revisar tipo/categoria","OK")))),"Revisar dados"))</f>
        <v/>
      </c>
      <c r="I146" s="19" t="n"/>
    </row>
    <row r="147" ht="20" customHeight="1">
      <c r="A147" s="15" t="n"/>
      <c r="B147" s="16" t="n"/>
      <c r="C147" s="3">
        <f>IF(B147="","",IFERROR(DATE(YEAR(B147),MONTH(B147),1),""))</f>
        <v/>
      </c>
      <c r="D147" s="17" t="n"/>
      <c r="E147" s="18" t="n"/>
      <c r="F147" s="19" t="n"/>
      <c r="G147" s="20" t="n"/>
      <c r="H147" s="21">
        <f>IF(COUNTA(A147:B147,D147:G147)=0,"",IFERROR(IF(OR(A147="",B147="",C147="",D147="",E147="",G147=""),"Revisar campos/dados",IF(OR(B147&lt;DATE(2020,1,1),B147&gt;'Configuração'!$B$8),"Revisar data",IF(COUNTIF($A$2:$A$501,A147)&gt;1,"Revisar ID duplicado",IF(IFERROR(VLOOKUP(E147,'Configuração'!$D$2:$E$21,2,FALSE),"")&lt;&gt;D147,"Revisar tipo/categoria","OK")))),"Revisar dados"))</f>
        <v/>
      </c>
      <c r="I147" s="19" t="n"/>
    </row>
    <row r="148" ht="20" customHeight="1">
      <c r="A148" s="15" t="n"/>
      <c r="B148" s="16" t="n"/>
      <c r="C148" s="3">
        <f>IF(B148="","",IFERROR(DATE(YEAR(B148),MONTH(B148),1),""))</f>
        <v/>
      </c>
      <c r="D148" s="17" t="n"/>
      <c r="E148" s="18" t="n"/>
      <c r="F148" s="19" t="n"/>
      <c r="G148" s="20" t="n"/>
      <c r="H148" s="21">
        <f>IF(COUNTA(A148:B148,D148:G148)=0,"",IFERROR(IF(OR(A148="",B148="",C148="",D148="",E148="",G148=""),"Revisar campos/dados",IF(OR(B148&lt;DATE(2020,1,1),B148&gt;'Configuração'!$B$8),"Revisar data",IF(COUNTIF($A$2:$A$501,A148)&gt;1,"Revisar ID duplicado",IF(IFERROR(VLOOKUP(E148,'Configuração'!$D$2:$E$21,2,FALSE),"")&lt;&gt;D148,"Revisar tipo/categoria","OK")))),"Revisar dados"))</f>
        <v/>
      </c>
      <c r="I148" s="19" t="n"/>
    </row>
    <row r="149" ht="20" customHeight="1">
      <c r="A149" s="15" t="n"/>
      <c r="B149" s="16" t="n"/>
      <c r="C149" s="3">
        <f>IF(B149="","",IFERROR(DATE(YEAR(B149),MONTH(B149),1),""))</f>
        <v/>
      </c>
      <c r="D149" s="17" t="n"/>
      <c r="E149" s="18" t="n"/>
      <c r="F149" s="19" t="n"/>
      <c r="G149" s="20" t="n"/>
      <c r="H149" s="21">
        <f>IF(COUNTA(A149:B149,D149:G149)=0,"",IFERROR(IF(OR(A149="",B149="",C149="",D149="",E149="",G149=""),"Revisar campos/dados",IF(OR(B149&lt;DATE(2020,1,1),B149&gt;'Configuração'!$B$8),"Revisar data",IF(COUNTIF($A$2:$A$501,A149)&gt;1,"Revisar ID duplicado",IF(IFERROR(VLOOKUP(E149,'Configuração'!$D$2:$E$21,2,FALSE),"")&lt;&gt;D149,"Revisar tipo/categoria","OK")))),"Revisar dados"))</f>
        <v/>
      </c>
      <c r="I149" s="19" t="n"/>
    </row>
    <row r="150" ht="20" customHeight="1">
      <c r="A150" s="15" t="n"/>
      <c r="B150" s="16" t="n"/>
      <c r="C150" s="3">
        <f>IF(B150="","",IFERROR(DATE(YEAR(B150),MONTH(B150),1),""))</f>
        <v/>
      </c>
      <c r="D150" s="17" t="n"/>
      <c r="E150" s="18" t="n"/>
      <c r="F150" s="19" t="n"/>
      <c r="G150" s="20" t="n"/>
      <c r="H150" s="21">
        <f>IF(COUNTA(A150:B150,D150:G150)=0,"",IFERROR(IF(OR(A150="",B150="",C150="",D150="",E150="",G150=""),"Revisar campos/dados",IF(OR(B150&lt;DATE(2020,1,1),B150&gt;'Configuração'!$B$8),"Revisar data",IF(COUNTIF($A$2:$A$501,A150)&gt;1,"Revisar ID duplicado",IF(IFERROR(VLOOKUP(E150,'Configuração'!$D$2:$E$21,2,FALSE),"")&lt;&gt;D150,"Revisar tipo/categoria","OK")))),"Revisar dados"))</f>
        <v/>
      </c>
      <c r="I150" s="19" t="n"/>
    </row>
    <row r="151" ht="20" customHeight="1">
      <c r="A151" s="15" t="n"/>
      <c r="B151" s="16" t="n"/>
      <c r="C151" s="3">
        <f>IF(B151="","",IFERROR(DATE(YEAR(B151),MONTH(B151),1),""))</f>
        <v/>
      </c>
      <c r="D151" s="17" t="n"/>
      <c r="E151" s="18" t="n"/>
      <c r="F151" s="19" t="n"/>
      <c r="G151" s="20" t="n"/>
      <c r="H151" s="21">
        <f>IF(COUNTA(A151:B151,D151:G151)=0,"",IFERROR(IF(OR(A151="",B151="",C151="",D151="",E151="",G151=""),"Revisar campos/dados",IF(OR(B151&lt;DATE(2020,1,1),B151&gt;'Configuração'!$B$8),"Revisar data",IF(COUNTIF($A$2:$A$501,A151)&gt;1,"Revisar ID duplicado",IF(IFERROR(VLOOKUP(E151,'Configuração'!$D$2:$E$21,2,FALSE),"")&lt;&gt;D151,"Revisar tipo/categoria","OK")))),"Revisar dados"))</f>
        <v/>
      </c>
      <c r="I151" s="19" t="n"/>
    </row>
    <row r="152" ht="20" customHeight="1">
      <c r="A152" s="15" t="n"/>
      <c r="B152" s="16" t="n"/>
      <c r="C152" s="3">
        <f>IF(B152="","",IFERROR(DATE(YEAR(B152),MONTH(B152),1),""))</f>
        <v/>
      </c>
      <c r="D152" s="17" t="n"/>
      <c r="E152" s="18" t="n"/>
      <c r="F152" s="19" t="n"/>
      <c r="G152" s="20" t="n"/>
      <c r="H152" s="21">
        <f>IF(COUNTA(A152:B152,D152:G152)=0,"",IFERROR(IF(OR(A152="",B152="",C152="",D152="",E152="",G152=""),"Revisar campos/dados",IF(OR(B152&lt;DATE(2020,1,1),B152&gt;'Configuração'!$B$8),"Revisar data",IF(COUNTIF($A$2:$A$501,A152)&gt;1,"Revisar ID duplicado",IF(IFERROR(VLOOKUP(E152,'Configuração'!$D$2:$E$21,2,FALSE),"")&lt;&gt;D152,"Revisar tipo/categoria","OK")))),"Revisar dados"))</f>
        <v/>
      </c>
      <c r="I152" s="19" t="n"/>
    </row>
    <row r="153" ht="20" customHeight="1">
      <c r="A153" s="15" t="n"/>
      <c r="B153" s="16" t="n"/>
      <c r="C153" s="3">
        <f>IF(B153="","",IFERROR(DATE(YEAR(B153),MONTH(B153),1),""))</f>
        <v/>
      </c>
      <c r="D153" s="17" t="n"/>
      <c r="E153" s="18" t="n"/>
      <c r="F153" s="19" t="n"/>
      <c r="G153" s="20" t="n"/>
      <c r="H153" s="21">
        <f>IF(COUNTA(A153:B153,D153:G153)=0,"",IFERROR(IF(OR(A153="",B153="",C153="",D153="",E153="",G153=""),"Revisar campos/dados",IF(OR(B153&lt;DATE(2020,1,1),B153&gt;'Configuração'!$B$8),"Revisar data",IF(COUNTIF($A$2:$A$501,A153)&gt;1,"Revisar ID duplicado",IF(IFERROR(VLOOKUP(E153,'Configuração'!$D$2:$E$21,2,FALSE),"")&lt;&gt;D153,"Revisar tipo/categoria","OK")))),"Revisar dados"))</f>
        <v/>
      </c>
      <c r="I153" s="19" t="n"/>
    </row>
    <row r="154" ht="20" customHeight="1">
      <c r="A154" s="15" t="n"/>
      <c r="B154" s="16" t="n"/>
      <c r="C154" s="3">
        <f>IF(B154="","",IFERROR(DATE(YEAR(B154),MONTH(B154),1),""))</f>
        <v/>
      </c>
      <c r="D154" s="17" t="n"/>
      <c r="E154" s="18" t="n"/>
      <c r="F154" s="19" t="n"/>
      <c r="G154" s="20" t="n"/>
      <c r="H154" s="21">
        <f>IF(COUNTA(A154:B154,D154:G154)=0,"",IFERROR(IF(OR(A154="",B154="",C154="",D154="",E154="",G154=""),"Revisar campos/dados",IF(OR(B154&lt;DATE(2020,1,1),B154&gt;'Configuração'!$B$8),"Revisar data",IF(COUNTIF($A$2:$A$501,A154)&gt;1,"Revisar ID duplicado",IF(IFERROR(VLOOKUP(E154,'Configuração'!$D$2:$E$21,2,FALSE),"")&lt;&gt;D154,"Revisar tipo/categoria","OK")))),"Revisar dados"))</f>
        <v/>
      </c>
      <c r="I154" s="19" t="n"/>
    </row>
    <row r="155" ht="20" customHeight="1">
      <c r="A155" s="15" t="n"/>
      <c r="B155" s="16" t="n"/>
      <c r="C155" s="3">
        <f>IF(B155="","",IFERROR(DATE(YEAR(B155),MONTH(B155),1),""))</f>
        <v/>
      </c>
      <c r="D155" s="17" t="n"/>
      <c r="E155" s="18" t="n"/>
      <c r="F155" s="19" t="n"/>
      <c r="G155" s="20" t="n"/>
      <c r="H155" s="21">
        <f>IF(COUNTA(A155:B155,D155:G155)=0,"",IFERROR(IF(OR(A155="",B155="",C155="",D155="",E155="",G155=""),"Revisar campos/dados",IF(OR(B155&lt;DATE(2020,1,1),B155&gt;'Configuração'!$B$8),"Revisar data",IF(COUNTIF($A$2:$A$501,A155)&gt;1,"Revisar ID duplicado",IF(IFERROR(VLOOKUP(E155,'Configuração'!$D$2:$E$21,2,FALSE),"")&lt;&gt;D155,"Revisar tipo/categoria","OK")))),"Revisar dados"))</f>
        <v/>
      </c>
      <c r="I155" s="19" t="n"/>
    </row>
    <row r="156" ht="20" customHeight="1">
      <c r="A156" s="15" t="n"/>
      <c r="B156" s="16" t="n"/>
      <c r="C156" s="3">
        <f>IF(B156="","",IFERROR(DATE(YEAR(B156),MONTH(B156),1),""))</f>
        <v/>
      </c>
      <c r="D156" s="17" t="n"/>
      <c r="E156" s="18" t="n"/>
      <c r="F156" s="19" t="n"/>
      <c r="G156" s="20" t="n"/>
      <c r="H156" s="21">
        <f>IF(COUNTA(A156:B156,D156:G156)=0,"",IFERROR(IF(OR(A156="",B156="",C156="",D156="",E156="",G156=""),"Revisar campos/dados",IF(OR(B156&lt;DATE(2020,1,1),B156&gt;'Configuração'!$B$8),"Revisar data",IF(COUNTIF($A$2:$A$501,A156)&gt;1,"Revisar ID duplicado",IF(IFERROR(VLOOKUP(E156,'Configuração'!$D$2:$E$21,2,FALSE),"")&lt;&gt;D156,"Revisar tipo/categoria","OK")))),"Revisar dados"))</f>
        <v/>
      </c>
      <c r="I156" s="19" t="n"/>
    </row>
    <row r="157" ht="20" customHeight="1">
      <c r="A157" s="15" t="n"/>
      <c r="B157" s="16" t="n"/>
      <c r="C157" s="3">
        <f>IF(B157="","",IFERROR(DATE(YEAR(B157),MONTH(B157),1),""))</f>
        <v/>
      </c>
      <c r="D157" s="17" t="n"/>
      <c r="E157" s="18" t="n"/>
      <c r="F157" s="19" t="n"/>
      <c r="G157" s="20" t="n"/>
      <c r="H157" s="21">
        <f>IF(COUNTA(A157:B157,D157:G157)=0,"",IFERROR(IF(OR(A157="",B157="",C157="",D157="",E157="",G157=""),"Revisar campos/dados",IF(OR(B157&lt;DATE(2020,1,1),B157&gt;'Configuração'!$B$8),"Revisar data",IF(COUNTIF($A$2:$A$501,A157)&gt;1,"Revisar ID duplicado",IF(IFERROR(VLOOKUP(E157,'Configuração'!$D$2:$E$21,2,FALSE),"")&lt;&gt;D157,"Revisar tipo/categoria","OK")))),"Revisar dados"))</f>
        <v/>
      </c>
      <c r="I157" s="19" t="n"/>
    </row>
    <row r="158" ht="20" customHeight="1">
      <c r="A158" s="15" t="n"/>
      <c r="B158" s="16" t="n"/>
      <c r="C158" s="3">
        <f>IF(B158="","",IFERROR(DATE(YEAR(B158),MONTH(B158),1),""))</f>
        <v/>
      </c>
      <c r="D158" s="17" t="n"/>
      <c r="E158" s="18" t="n"/>
      <c r="F158" s="19" t="n"/>
      <c r="G158" s="20" t="n"/>
      <c r="H158" s="21">
        <f>IF(COUNTA(A158:B158,D158:G158)=0,"",IFERROR(IF(OR(A158="",B158="",C158="",D158="",E158="",G158=""),"Revisar campos/dados",IF(OR(B158&lt;DATE(2020,1,1),B158&gt;'Configuração'!$B$8),"Revisar data",IF(COUNTIF($A$2:$A$501,A158)&gt;1,"Revisar ID duplicado",IF(IFERROR(VLOOKUP(E158,'Configuração'!$D$2:$E$21,2,FALSE),"")&lt;&gt;D158,"Revisar tipo/categoria","OK")))),"Revisar dados"))</f>
        <v/>
      </c>
      <c r="I158" s="19" t="n"/>
    </row>
    <row r="159" ht="20" customHeight="1">
      <c r="A159" s="15" t="n"/>
      <c r="B159" s="16" t="n"/>
      <c r="C159" s="3">
        <f>IF(B159="","",IFERROR(DATE(YEAR(B159),MONTH(B159),1),""))</f>
        <v/>
      </c>
      <c r="D159" s="17" t="n"/>
      <c r="E159" s="18" t="n"/>
      <c r="F159" s="19" t="n"/>
      <c r="G159" s="20" t="n"/>
      <c r="H159" s="21">
        <f>IF(COUNTA(A159:B159,D159:G159)=0,"",IFERROR(IF(OR(A159="",B159="",C159="",D159="",E159="",G159=""),"Revisar campos/dados",IF(OR(B159&lt;DATE(2020,1,1),B159&gt;'Configuração'!$B$8),"Revisar data",IF(COUNTIF($A$2:$A$501,A159)&gt;1,"Revisar ID duplicado",IF(IFERROR(VLOOKUP(E159,'Configuração'!$D$2:$E$21,2,FALSE),"")&lt;&gt;D159,"Revisar tipo/categoria","OK")))),"Revisar dados"))</f>
        <v/>
      </c>
      <c r="I159" s="19" t="n"/>
    </row>
    <row r="160" ht="20" customHeight="1">
      <c r="A160" s="15" t="n"/>
      <c r="B160" s="16" t="n"/>
      <c r="C160" s="3">
        <f>IF(B160="","",IFERROR(DATE(YEAR(B160),MONTH(B160),1),""))</f>
        <v/>
      </c>
      <c r="D160" s="17" t="n"/>
      <c r="E160" s="18" t="n"/>
      <c r="F160" s="19" t="n"/>
      <c r="G160" s="20" t="n"/>
      <c r="H160" s="21">
        <f>IF(COUNTA(A160:B160,D160:G160)=0,"",IFERROR(IF(OR(A160="",B160="",C160="",D160="",E160="",G160=""),"Revisar campos/dados",IF(OR(B160&lt;DATE(2020,1,1),B160&gt;'Configuração'!$B$8),"Revisar data",IF(COUNTIF($A$2:$A$501,A160)&gt;1,"Revisar ID duplicado",IF(IFERROR(VLOOKUP(E160,'Configuração'!$D$2:$E$21,2,FALSE),"")&lt;&gt;D160,"Revisar tipo/categoria","OK")))),"Revisar dados"))</f>
        <v/>
      </c>
      <c r="I160" s="19" t="n"/>
    </row>
    <row r="161" ht="20" customHeight="1">
      <c r="A161" s="15" t="n"/>
      <c r="B161" s="16" t="n"/>
      <c r="C161" s="3">
        <f>IF(B161="","",IFERROR(DATE(YEAR(B161),MONTH(B161),1),""))</f>
        <v/>
      </c>
      <c r="D161" s="17" t="n"/>
      <c r="E161" s="18" t="n"/>
      <c r="F161" s="19" t="n"/>
      <c r="G161" s="20" t="n"/>
      <c r="H161" s="21">
        <f>IF(COUNTA(A161:B161,D161:G161)=0,"",IFERROR(IF(OR(A161="",B161="",C161="",D161="",E161="",G161=""),"Revisar campos/dados",IF(OR(B161&lt;DATE(2020,1,1),B161&gt;'Configuração'!$B$8),"Revisar data",IF(COUNTIF($A$2:$A$501,A161)&gt;1,"Revisar ID duplicado",IF(IFERROR(VLOOKUP(E161,'Configuração'!$D$2:$E$21,2,FALSE),"")&lt;&gt;D161,"Revisar tipo/categoria","OK")))),"Revisar dados"))</f>
        <v/>
      </c>
      <c r="I161" s="19" t="n"/>
    </row>
    <row r="162" ht="20" customHeight="1">
      <c r="A162" s="15" t="n"/>
      <c r="B162" s="16" t="n"/>
      <c r="C162" s="3">
        <f>IF(B162="","",IFERROR(DATE(YEAR(B162),MONTH(B162),1),""))</f>
        <v/>
      </c>
      <c r="D162" s="17" t="n"/>
      <c r="E162" s="18" t="n"/>
      <c r="F162" s="19" t="n"/>
      <c r="G162" s="20" t="n"/>
      <c r="H162" s="21">
        <f>IF(COUNTA(A162:B162,D162:G162)=0,"",IFERROR(IF(OR(A162="",B162="",C162="",D162="",E162="",G162=""),"Revisar campos/dados",IF(OR(B162&lt;DATE(2020,1,1),B162&gt;'Configuração'!$B$8),"Revisar data",IF(COUNTIF($A$2:$A$501,A162)&gt;1,"Revisar ID duplicado",IF(IFERROR(VLOOKUP(E162,'Configuração'!$D$2:$E$21,2,FALSE),"")&lt;&gt;D162,"Revisar tipo/categoria","OK")))),"Revisar dados"))</f>
        <v/>
      </c>
      <c r="I162" s="19" t="n"/>
    </row>
    <row r="163" ht="20" customHeight="1">
      <c r="A163" s="15" t="n"/>
      <c r="B163" s="16" t="n"/>
      <c r="C163" s="3">
        <f>IF(B163="","",IFERROR(DATE(YEAR(B163),MONTH(B163),1),""))</f>
        <v/>
      </c>
      <c r="D163" s="17" t="n"/>
      <c r="E163" s="18" t="n"/>
      <c r="F163" s="19" t="n"/>
      <c r="G163" s="20" t="n"/>
      <c r="H163" s="21">
        <f>IF(COUNTA(A163:B163,D163:G163)=0,"",IFERROR(IF(OR(A163="",B163="",C163="",D163="",E163="",G163=""),"Revisar campos/dados",IF(OR(B163&lt;DATE(2020,1,1),B163&gt;'Configuração'!$B$8),"Revisar data",IF(COUNTIF($A$2:$A$501,A163)&gt;1,"Revisar ID duplicado",IF(IFERROR(VLOOKUP(E163,'Configuração'!$D$2:$E$21,2,FALSE),"")&lt;&gt;D163,"Revisar tipo/categoria","OK")))),"Revisar dados"))</f>
        <v/>
      </c>
      <c r="I163" s="19" t="n"/>
    </row>
    <row r="164" ht="20" customHeight="1">
      <c r="A164" s="15" t="n"/>
      <c r="B164" s="16" t="n"/>
      <c r="C164" s="3">
        <f>IF(B164="","",IFERROR(DATE(YEAR(B164),MONTH(B164),1),""))</f>
        <v/>
      </c>
      <c r="D164" s="17" t="n"/>
      <c r="E164" s="18" t="n"/>
      <c r="F164" s="19" t="n"/>
      <c r="G164" s="20" t="n"/>
      <c r="H164" s="21">
        <f>IF(COUNTA(A164:B164,D164:G164)=0,"",IFERROR(IF(OR(A164="",B164="",C164="",D164="",E164="",G164=""),"Revisar campos/dados",IF(OR(B164&lt;DATE(2020,1,1),B164&gt;'Configuração'!$B$8),"Revisar data",IF(COUNTIF($A$2:$A$501,A164)&gt;1,"Revisar ID duplicado",IF(IFERROR(VLOOKUP(E164,'Configuração'!$D$2:$E$21,2,FALSE),"")&lt;&gt;D164,"Revisar tipo/categoria","OK")))),"Revisar dados"))</f>
        <v/>
      </c>
      <c r="I164" s="19" t="n"/>
    </row>
    <row r="165" ht="20" customHeight="1">
      <c r="A165" s="15" t="n"/>
      <c r="B165" s="16" t="n"/>
      <c r="C165" s="3">
        <f>IF(B165="","",IFERROR(DATE(YEAR(B165),MONTH(B165),1),""))</f>
        <v/>
      </c>
      <c r="D165" s="17" t="n"/>
      <c r="E165" s="18" t="n"/>
      <c r="F165" s="19" t="n"/>
      <c r="G165" s="20" t="n"/>
      <c r="H165" s="21">
        <f>IF(COUNTA(A165:B165,D165:G165)=0,"",IFERROR(IF(OR(A165="",B165="",C165="",D165="",E165="",G165=""),"Revisar campos/dados",IF(OR(B165&lt;DATE(2020,1,1),B165&gt;'Configuração'!$B$8),"Revisar data",IF(COUNTIF($A$2:$A$501,A165)&gt;1,"Revisar ID duplicado",IF(IFERROR(VLOOKUP(E165,'Configuração'!$D$2:$E$21,2,FALSE),"")&lt;&gt;D165,"Revisar tipo/categoria","OK")))),"Revisar dados"))</f>
        <v/>
      </c>
      <c r="I165" s="19" t="n"/>
    </row>
    <row r="166" ht="20" customHeight="1">
      <c r="A166" s="15" t="n"/>
      <c r="B166" s="16" t="n"/>
      <c r="C166" s="3">
        <f>IF(B166="","",IFERROR(DATE(YEAR(B166),MONTH(B166),1),""))</f>
        <v/>
      </c>
      <c r="D166" s="17" t="n"/>
      <c r="E166" s="18" t="n"/>
      <c r="F166" s="19" t="n"/>
      <c r="G166" s="20" t="n"/>
      <c r="H166" s="21">
        <f>IF(COUNTA(A166:B166,D166:G166)=0,"",IFERROR(IF(OR(A166="",B166="",C166="",D166="",E166="",G166=""),"Revisar campos/dados",IF(OR(B166&lt;DATE(2020,1,1),B166&gt;'Configuração'!$B$8),"Revisar data",IF(COUNTIF($A$2:$A$501,A166)&gt;1,"Revisar ID duplicado",IF(IFERROR(VLOOKUP(E166,'Configuração'!$D$2:$E$21,2,FALSE),"")&lt;&gt;D166,"Revisar tipo/categoria","OK")))),"Revisar dados"))</f>
        <v/>
      </c>
      <c r="I166" s="19" t="n"/>
    </row>
    <row r="167" ht="20" customHeight="1">
      <c r="A167" s="15" t="n"/>
      <c r="B167" s="16" t="n"/>
      <c r="C167" s="3">
        <f>IF(B167="","",IFERROR(DATE(YEAR(B167),MONTH(B167),1),""))</f>
        <v/>
      </c>
      <c r="D167" s="17" t="n"/>
      <c r="E167" s="18" t="n"/>
      <c r="F167" s="19" t="n"/>
      <c r="G167" s="20" t="n"/>
      <c r="H167" s="21">
        <f>IF(COUNTA(A167:B167,D167:G167)=0,"",IFERROR(IF(OR(A167="",B167="",C167="",D167="",E167="",G167=""),"Revisar campos/dados",IF(OR(B167&lt;DATE(2020,1,1),B167&gt;'Configuração'!$B$8),"Revisar data",IF(COUNTIF($A$2:$A$501,A167)&gt;1,"Revisar ID duplicado",IF(IFERROR(VLOOKUP(E167,'Configuração'!$D$2:$E$21,2,FALSE),"")&lt;&gt;D167,"Revisar tipo/categoria","OK")))),"Revisar dados"))</f>
        <v/>
      </c>
      <c r="I167" s="19" t="n"/>
    </row>
    <row r="168" ht="20" customHeight="1">
      <c r="A168" s="15" t="n"/>
      <c r="B168" s="16" t="n"/>
      <c r="C168" s="3">
        <f>IF(B168="","",IFERROR(DATE(YEAR(B168),MONTH(B168),1),""))</f>
        <v/>
      </c>
      <c r="D168" s="17" t="n"/>
      <c r="E168" s="18" t="n"/>
      <c r="F168" s="19" t="n"/>
      <c r="G168" s="20" t="n"/>
      <c r="H168" s="21">
        <f>IF(COUNTA(A168:B168,D168:G168)=0,"",IFERROR(IF(OR(A168="",B168="",C168="",D168="",E168="",G168=""),"Revisar campos/dados",IF(OR(B168&lt;DATE(2020,1,1),B168&gt;'Configuração'!$B$8),"Revisar data",IF(COUNTIF($A$2:$A$501,A168)&gt;1,"Revisar ID duplicado",IF(IFERROR(VLOOKUP(E168,'Configuração'!$D$2:$E$21,2,FALSE),"")&lt;&gt;D168,"Revisar tipo/categoria","OK")))),"Revisar dados"))</f>
        <v/>
      </c>
      <c r="I168" s="19" t="n"/>
    </row>
    <row r="169" ht="20" customHeight="1">
      <c r="A169" s="15" t="n"/>
      <c r="B169" s="16" t="n"/>
      <c r="C169" s="3">
        <f>IF(B169="","",IFERROR(DATE(YEAR(B169),MONTH(B169),1),""))</f>
        <v/>
      </c>
      <c r="D169" s="17" t="n"/>
      <c r="E169" s="18" t="n"/>
      <c r="F169" s="19" t="n"/>
      <c r="G169" s="20" t="n"/>
      <c r="H169" s="21">
        <f>IF(COUNTA(A169:B169,D169:G169)=0,"",IFERROR(IF(OR(A169="",B169="",C169="",D169="",E169="",G169=""),"Revisar campos/dados",IF(OR(B169&lt;DATE(2020,1,1),B169&gt;'Configuração'!$B$8),"Revisar data",IF(COUNTIF($A$2:$A$501,A169)&gt;1,"Revisar ID duplicado",IF(IFERROR(VLOOKUP(E169,'Configuração'!$D$2:$E$21,2,FALSE),"")&lt;&gt;D169,"Revisar tipo/categoria","OK")))),"Revisar dados"))</f>
        <v/>
      </c>
      <c r="I169" s="19" t="n"/>
    </row>
    <row r="170" ht="20" customHeight="1">
      <c r="A170" s="15" t="n"/>
      <c r="B170" s="16" t="n"/>
      <c r="C170" s="3">
        <f>IF(B170="","",IFERROR(DATE(YEAR(B170),MONTH(B170),1),""))</f>
        <v/>
      </c>
      <c r="D170" s="17" t="n"/>
      <c r="E170" s="18" t="n"/>
      <c r="F170" s="19" t="n"/>
      <c r="G170" s="20" t="n"/>
      <c r="H170" s="21">
        <f>IF(COUNTA(A170:B170,D170:G170)=0,"",IFERROR(IF(OR(A170="",B170="",C170="",D170="",E170="",G170=""),"Revisar campos/dados",IF(OR(B170&lt;DATE(2020,1,1),B170&gt;'Configuração'!$B$8),"Revisar data",IF(COUNTIF($A$2:$A$501,A170)&gt;1,"Revisar ID duplicado",IF(IFERROR(VLOOKUP(E170,'Configuração'!$D$2:$E$21,2,FALSE),"")&lt;&gt;D170,"Revisar tipo/categoria","OK")))),"Revisar dados"))</f>
        <v/>
      </c>
      <c r="I170" s="19" t="n"/>
    </row>
    <row r="171" ht="20" customHeight="1">
      <c r="A171" s="15" t="n"/>
      <c r="B171" s="16" t="n"/>
      <c r="C171" s="3">
        <f>IF(B171="","",IFERROR(DATE(YEAR(B171),MONTH(B171),1),""))</f>
        <v/>
      </c>
      <c r="D171" s="17" t="n"/>
      <c r="E171" s="18" t="n"/>
      <c r="F171" s="19" t="n"/>
      <c r="G171" s="20" t="n"/>
      <c r="H171" s="21">
        <f>IF(COUNTA(A171:B171,D171:G171)=0,"",IFERROR(IF(OR(A171="",B171="",C171="",D171="",E171="",G171=""),"Revisar campos/dados",IF(OR(B171&lt;DATE(2020,1,1),B171&gt;'Configuração'!$B$8),"Revisar data",IF(COUNTIF($A$2:$A$501,A171)&gt;1,"Revisar ID duplicado",IF(IFERROR(VLOOKUP(E171,'Configuração'!$D$2:$E$21,2,FALSE),"")&lt;&gt;D171,"Revisar tipo/categoria","OK")))),"Revisar dados"))</f>
        <v/>
      </c>
      <c r="I171" s="19" t="n"/>
    </row>
    <row r="172" ht="20" customHeight="1">
      <c r="A172" s="15" t="n"/>
      <c r="B172" s="16" t="n"/>
      <c r="C172" s="3">
        <f>IF(B172="","",IFERROR(DATE(YEAR(B172),MONTH(B172),1),""))</f>
        <v/>
      </c>
      <c r="D172" s="17" t="n"/>
      <c r="E172" s="18" t="n"/>
      <c r="F172" s="19" t="n"/>
      <c r="G172" s="20" t="n"/>
      <c r="H172" s="21">
        <f>IF(COUNTA(A172:B172,D172:G172)=0,"",IFERROR(IF(OR(A172="",B172="",C172="",D172="",E172="",G172=""),"Revisar campos/dados",IF(OR(B172&lt;DATE(2020,1,1),B172&gt;'Configuração'!$B$8),"Revisar data",IF(COUNTIF($A$2:$A$501,A172)&gt;1,"Revisar ID duplicado",IF(IFERROR(VLOOKUP(E172,'Configuração'!$D$2:$E$21,2,FALSE),"")&lt;&gt;D172,"Revisar tipo/categoria","OK")))),"Revisar dados"))</f>
        <v/>
      </c>
      <c r="I172" s="19" t="n"/>
    </row>
    <row r="173" ht="20" customHeight="1">
      <c r="A173" s="15" t="n"/>
      <c r="B173" s="16" t="n"/>
      <c r="C173" s="3">
        <f>IF(B173="","",IFERROR(DATE(YEAR(B173),MONTH(B173),1),""))</f>
        <v/>
      </c>
      <c r="D173" s="17" t="n"/>
      <c r="E173" s="18" t="n"/>
      <c r="F173" s="19" t="n"/>
      <c r="G173" s="20" t="n"/>
      <c r="H173" s="21">
        <f>IF(COUNTA(A173:B173,D173:G173)=0,"",IFERROR(IF(OR(A173="",B173="",C173="",D173="",E173="",G173=""),"Revisar campos/dados",IF(OR(B173&lt;DATE(2020,1,1),B173&gt;'Configuração'!$B$8),"Revisar data",IF(COUNTIF($A$2:$A$501,A173)&gt;1,"Revisar ID duplicado",IF(IFERROR(VLOOKUP(E173,'Configuração'!$D$2:$E$21,2,FALSE),"")&lt;&gt;D173,"Revisar tipo/categoria","OK")))),"Revisar dados"))</f>
        <v/>
      </c>
      <c r="I173" s="19" t="n"/>
    </row>
    <row r="174" ht="20" customHeight="1">
      <c r="A174" s="15" t="n"/>
      <c r="B174" s="16" t="n"/>
      <c r="C174" s="3">
        <f>IF(B174="","",IFERROR(DATE(YEAR(B174),MONTH(B174),1),""))</f>
        <v/>
      </c>
      <c r="D174" s="17" t="n"/>
      <c r="E174" s="18" t="n"/>
      <c r="F174" s="19" t="n"/>
      <c r="G174" s="20" t="n"/>
      <c r="H174" s="21">
        <f>IF(COUNTA(A174:B174,D174:G174)=0,"",IFERROR(IF(OR(A174="",B174="",C174="",D174="",E174="",G174=""),"Revisar campos/dados",IF(OR(B174&lt;DATE(2020,1,1),B174&gt;'Configuração'!$B$8),"Revisar data",IF(COUNTIF($A$2:$A$501,A174)&gt;1,"Revisar ID duplicado",IF(IFERROR(VLOOKUP(E174,'Configuração'!$D$2:$E$21,2,FALSE),"")&lt;&gt;D174,"Revisar tipo/categoria","OK")))),"Revisar dados"))</f>
        <v/>
      </c>
      <c r="I174" s="19" t="n"/>
    </row>
    <row r="175" ht="20" customHeight="1">
      <c r="A175" s="15" t="n"/>
      <c r="B175" s="16" t="n"/>
      <c r="C175" s="3">
        <f>IF(B175="","",IFERROR(DATE(YEAR(B175),MONTH(B175),1),""))</f>
        <v/>
      </c>
      <c r="D175" s="17" t="n"/>
      <c r="E175" s="18" t="n"/>
      <c r="F175" s="19" t="n"/>
      <c r="G175" s="20" t="n"/>
      <c r="H175" s="21">
        <f>IF(COUNTA(A175:B175,D175:G175)=0,"",IFERROR(IF(OR(A175="",B175="",C175="",D175="",E175="",G175=""),"Revisar campos/dados",IF(OR(B175&lt;DATE(2020,1,1),B175&gt;'Configuração'!$B$8),"Revisar data",IF(COUNTIF($A$2:$A$501,A175)&gt;1,"Revisar ID duplicado",IF(IFERROR(VLOOKUP(E175,'Configuração'!$D$2:$E$21,2,FALSE),"")&lt;&gt;D175,"Revisar tipo/categoria","OK")))),"Revisar dados"))</f>
        <v/>
      </c>
      <c r="I175" s="19" t="n"/>
    </row>
    <row r="176" ht="20" customHeight="1">
      <c r="A176" s="15" t="n"/>
      <c r="B176" s="16" t="n"/>
      <c r="C176" s="3">
        <f>IF(B176="","",IFERROR(DATE(YEAR(B176),MONTH(B176),1),""))</f>
        <v/>
      </c>
      <c r="D176" s="17" t="n"/>
      <c r="E176" s="18" t="n"/>
      <c r="F176" s="19" t="n"/>
      <c r="G176" s="20" t="n"/>
      <c r="H176" s="21">
        <f>IF(COUNTA(A176:B176,D176:G176)=0,"",IFERROR(IF(OR(A176="",B176="",C176="",D176="",E176="",G176=""),"Revisar campos/dados",IF(OR(B176&lt;DATE(2020,1,1),B176&gt;'Configuração'!$B$8),"Revisar data",IF(COUNTIF($A$2:$A$501,A176)&gt;1,"Revisar ID duplicado",IF(IFERROR(VLOOKUP(E176,'Configuração'!$D$2:$E$21,2,FALSE),"")&lt;&gt;D176,"Revisar tipo/categoria","OK")))),"Revisar dados"))</f>
        <v/>
      </c>
      <c r="I176" s="19" t="n"/>
    </row>
    <row r="177" ht="20" customHeight="1">
      <c r="A177" s="15" t="n"/>
      <c r="B177" s="16" t="n"/>
      <c r="C177" s="3">
        <f>IF(B177="","",IFERROR(DATE(YEAR(B177),MONTH(B177),1),""))</f>
        <v/>
      </c>
      <c r="D177" s="17" t="n"/>
      <c r="E177" s="18" t="n"/>
      <c r="F177" s="19" t="n"/>
      <c r="G177" s="20" t="n"/>
      <c r="H177" s="21">
        <f>IF(COUNTA(A177:B177,D177:G177)=0,"",IFERROR(IF(OR(A177="",B177="",C177="",D177="",E177="",G177=""),"Revisar campos/dados",IF(OR(B177&lt;DATE(2020,1,1),B177&gt;'Configuração'!$B$8),"Revisar data",IF(COUNTIF($A$2:$A$501,A177)&gt;1,"Revisar ID duplicado",IF(IFERROR(VLOOKUP(E177,'Configuração'!$D$2:$E$21,2,FALSE),"")&lt;&gt;D177,"Revisar tipo/categoria","OK")))),"Revisar dados"))</f>
        <v/>
      </c>
      <c r="I177" s="19" t="n"/>
    </row>
    <row r="178" ht="20" customHeight="1">
      <c r="A178" s="15" t="n"/>
      <c r="B178" s="16" t="n"/>
      <c r="C178" s="3">
        <f>IF(B178="","",IFERROR(DATE(YEAR(B178),MONTH(B178),1),""))</f>
        <v/>
      </c>
      <c r="D178" s="17" t="n"/>
      <c r="E178" s="18" t="n"/>
      <c r="F178" s="19" t="n"/>
      <c r="G178" s="20" t="n"/>
      <c r="H178" s="21">
        <f>IF(COUNTA(A178:B178,D178:G178)=0,"",IFERROR(IF(OR(A178="",B178="",C178="",D178="",E178="",G178=""),"Revisar campos/dados",IF(OR(B178&lt;DATE(2020,1,1),B178&gt;'Configuração'!$B$8),"Revisar data",IF(COUNTIF($A$2:$A$501,A178)&gt;1,"Revisar ID duplicado",IF(IFERROR(VLOOKUP(E178,'Configuração'!$D$2:$E$21,2,FALSE),"")&lt;&gt;D178,"Revisar tipo/categoria","OK")))),"Revisar dados"))</f>
        <v/>
      </c>
      <c r="I178" s="19" t="n"/>
    </row>
    <row r="179" ht="20" customHeight="1">
      <c r="A179" s="15" t="n"/>
      <c r="B179" s="16" t="n"/>
      <c r="C179" s="3">
        <f>IF(B179="","",IFERROR(DATE(YEAR(B179),MONTH(B179),1),""))</f>
        <v/>
      </c>
      <c r="D179" s="17" t="n"/>
      <c r="E179" s="18" t="n"/>
      <c r="F179" s="19" t="n"/>
      <c r="G179" s="20" t="n"/>
      <c r="H179" s="21">
        <f>IF(COUNTA(A179:B179,D179:G179)=0,"",IFERROR(IF(OR(A179="",B179="",C179="",D179="",E179="",G179=""),"Revisar campos/dados",IF(OR(B179&lt;DATE(2020,1,1),B179&gt;'Configuração'!$B$8),"Revisar data",IF(COUNTIF($A$2:$A$501,A179)&gt;1,"Revisar ID duplicado",IF(IFERROR(VLOOKUP(E179,'Configuração'!$D$2:$E$21,2,FALSE),"")&lt;&gt;D179,"Revisar tipo/categoria","OK")))),"Revisar dados"))</f>
        <v/>
      </c>
      <c r="I179" s="19" t="n"/>
    </row>
    <row r="180" ht="20" customHeight="1">
      <c r="A180" s="15" t="n"/>
      <c r="B180" s="16" t="n"/>
      <c r="C180" s="3">
        <f>IF(B180="","",IFERROR(DATE(YEAR(B180),MONTH(B180),1),""))</f>
        <v/>
      </c>
      <c r="D180" s="17" t="n"/>
      <c r="E180" s="18" t="n"/>
      <c r="F180" s="19" t="n"/>
      <c r="G180" s="20" t="n"/>
      <c r="H180" s="21">
        <f>IF(COUNTA(A180:B180,D180:G180)=0,"",IFERROR(IF(OR(A180="",B180="",C180="",D180="",E180="",G180=""),"Revisar campos/dados",IF(OR(B180&lt;DATE(2020,1,1),B180&gt;'Configuração'!$B$8),"Revisar data",IF(COUNTIF($A$2:$A$501,A180)&gt;1,"Revisar ID duplicado",IF(IFERROR(VLOOKUP(E180,'Configuração'!$D$2:$E$21,2,FALSE),"")&lt;&gt;D180,"Revisar tipo/categoria","OK")))),"Revisar dados"))</f>
        <v/>
      </c>
      <c r="I180" s="19" t="n"/>
    </row>
    <row r="181" ht="20" customHeight="1">
      <c r="A181" s="15" t="n"/>
      <c r="B181" s="16" t="n"/>
      <c r="C181" s="3">
        <f>IF(B181="","",IFERROR(DATE(YEAR(B181),MONTH(B181),1),""))</f>
        <v/>
      </c>
      <c r="D181" s="17" t="n"/>
      <c r="E181" s="18" t="n"/>
      <c r="F181" s="19" t="n"/>
      <c r="G181" s="20" t="n"/>
      <c r="H181" s="21">
        <f>IF(COUNTA(A181:B181,D181:G181)=0,"",IFERROR(IF(OR(A181="",B181="",C181="",D181="",E181="",G181=""),"Revisar campos/dados",IF(OR(B181&lt;DATE(2020,1,1),B181&gt;'Configuração'!$B$8),"Revisar data",IF(COUNTIF($A$2:$A$501,A181)&gt;1,"Revisar ID duplicado",IF(IFERROR(VLOOKUP(E181,'Configuração'!$D$2:$E$21,2,FALSE),"")&lt;&gt;D181,"Revisar tipo/categoria","OK")))),"Revisar dados"))</f>
        <v/>
      </c>
      <c r="I181" s="19" t="n"/>
    </row>
    <row r="182" ht="20" customHeight="1">
      <c r="A182" s="15" t="n"/>
      <c r="B182" s="16" t="n"/>
      <c r="C182" s="3">
        <f>IF(B182="","",IFERROR(DATE(YEAR(B182),MONTH(B182),1),""))</f>
        <v/>
      </c>
      <c r="D182" s="17" t="n"/>
      <c r="E182" s="18" t="n"/>
      <c r="F182" s="19" t="n"/>
      <c r="G182" s="20" t="n"/>
      <c r="H182" s="21">
        <f>IF(COUNTA(A182:B182,D182:G182)=0,"",IFERROR(IF(OR(A182="",B182="",C182="",D182="",E182="",G182=""),"Revisar campos/dados",IF(OR(B182&lt;DATE(2020,1,1),B182&gt;'Configuração'!$B$8),"Revisar data",IF(COUNTIF($A$2:$A$501,A182)&gt;1,"Revisar ID duplicado",IF(IFERROR(VLOOKUP(E182,'Configuração'!$D$2:$E$21,2,FALSE),"")&lt;&gt;D182,"Revisar tipo/categoria","OK")))),"Revisar dados"))</f>
        <v/>
      </c>
      <c r="I182" s="19" t="n"/>
    </row>
    <row r="183" ht="20" customHeight="1">
      <c r="A183" s="15" t="n"/>
      <c r="B183" s="16" t="n"/>
      <c r="C183" s="3">
        <f>IF(B183="","",IFERROR(DATE(YEAR(B183),MONTH(B183),1),""))</f>
        <v/>
      </c>
      <c r="D183" s="17" t="n"/>
      <c r="E183" s="18" t="n"/>
      <c r="F183" s="19" t="n"/>
      <c r="G183" s="20" t="n"/>
      <c r="H183" s="21">
        <f>IF(COUNTA(A183:B183,D183:G183)=0,"",IFERROR(IF(OR(A183="",B183="",C183="",D183="",E183="",G183=""),"Revisar campos/dados",IF(OR(B183&lt;DATE(2020,1,1),B183&gt;'Configuração'!$B$8),"Revisar data",IF(COUNTIF($A$2:$A$501,A183)&gt;1,"Revisar ID duplicado",IF(IFERROR(VLOOKUP(E183,'Configuração'!$D$2:$E$21,2,FALSE),"")&lt;&gt;D183,"Revisar tipo/categoria","OK")))),"Revisar dados"))</f>
        <v/>
      </c>
      <c r="I183" s="19" t="n"/>
    </row>
    <row r="184" ht="20" customHeight="1">
      <c r="A184" s="15" t="n"/>
      <c r="B184" s="16" t="n"/>
      <c r="C184" s="3">
        <f>IF(B184="","",IFERROR(DATE(YEAR(B184),MONTH(B184),1),""))</f>
        <v/>
      </c>
      <c r="D184" s="17" t="n"/>
      <c r="E184" s="18" t="n"/>
      <c r="F184" s="19" t="n"/>
      <c r="G184" s="20" t="n"/>
      <c r="H184" s="21">
        <f>IF(COUNTA(A184:B184,D184:G184)=0,"",IFERROR(IF(OR(A184="",B184="",C184="",D184="",E184="",G184=""),"Revisar campos/dados",IF(OR(B184&lt;DATE(2020,1,1),B184&gt;'Configuração'!$B$8),"Revisar data",IF(COUNTIF($A$2:$A$501,A184)&gt;1,"Revisar ID duplicado",IF(IFERROR(VLOOKUP(E184,'Configuração'!$D$2:$E$21,2,FALSE),"")&lt;&gt;D184,"Revisar tipo/categoria","OK")))),"Revisar dados"))</f>
        <v/>
      </c>
      <c r="I184" s="19" t="n"/>
    </row>
    <row r="185" ht="20" customHeight="1">
      <c r="A185" s="15" t="n"/>
      <c r="B185" s="16" t="n"/>
      <c r="C185" s="3">
        <f>IF(B185="","",IFERROR(DATE(YEAR(B185),MONTH(B185),1),""))</f>
        <v/>
      </c>
      <c r="D185" s="17" t="n"/>
      <c r="E185" s="18" t="n"/>
      <c r="F185" s="19" t="n"/>
      <c r="G185" s="20" t="n"/>
      <c r="H185" s="21">
        <f>IF(COUNTA(A185:B185,D185:G185)=0,"",IFERROR(IF(OR(A185="",B185="",C185="",D185="",E185="",G185=""),"Revisar campos/dados",IF(OR(B185&lt;DATE(2020,1,1),B185&gt;'Configuração'!$B$8),"Revisar data",IF(COUNTIF($A$2:$A$501,A185)&gt;1,"Revisar ID duplicado",IF(IFERROR(VLOOKUP(E185,'Configuração'!$D$2:$E$21,2,FALSE),"")&lt;&gt;D185,"Revisar tipo/categoria","OK")))),"Revisar dados"))</f>
        <v/>
      </c>
      <c r="I185" s="19" t="n"/>
    </row>
    <row r="186" ht="20" customHeight="1">
      <c r="A186" s="15" t="n"/>
      <c r="B186" s="16" t="n"/>
      <c r="C186" s="3">
        <f>IF(B186="","",IFERROR(DATE(YEAR(B186),MONTH(B186),1),""))</f>
        <v/>
      </c>
      <c r="D186" s="17" t="n"/>
      <c r="E186" s="18" t="n"/>
      <c r="F186" s="19" t="n"/>
      <c r="G186" s="20" t="n"/>
      <c r="H186" s="21">
        <f>IF(COUNTA(A186:B186,D186:G186)=0,"",IFERROR(IF(OR(A186="",B186="",C186="",D186="",E186="",G186=""),"Revisar campos/dados",IF(OR(B186&lt;DATE(2020,1,1),B186&gt;'Configuração'!$B$8),"Revisar data",IF(COUNTIF($A$2:$A$501,A186)&gt;1,"Revisar ID duplicado",IF(IFERROR(VLOOKUP(E186,'Configuração'!$D$2:$E$21,2,FALSE),"")&lt;&gt;D186,"Revisar tipo/categoria","OK")))),"Revisar dados"))</f>
        <v/>
      </c>
      <c r="I186" s="19" t="n"/>
    </row>
    <row r="187" ht="20" customHeight="1">
      <c r="A187" s="15" t="n"/>
      <c r="B187" s="16" t="n"/>
      <c r="C187" s="3">
        <f>IF(B187="","",IFERROR(DATE(YEAR(B187),MONTH(B187),1),""))</f>
        <v/>
      </c>
      <c r="D187" s="17" t="n"/>
      <c r="E187" s="18" t="n"/>
      <c r="F187" s="19" t="n"/>
      <c r="G187" s="20" t="n"/>
      <c r="H187" s="21">
        <f>IF(COUNTA(A187:B187,D187:G187)=0,"",IFERROR(IF(OR(A187="",B187="",C187="",D187="",E187="",G187=""),"Revisar campos/dados",IF(OR(B187&lt;DATE(2020,1,1),B187&gt;'Configuração'!$B$8),"Revisar data",IF(COUNTIF($A$2:$A$501,A187)&gt;1,"Revisar ID duplicado",IF(IFERROR(VLOOKUP(E187,'Configuração'!$D$2:$E$21,2,FALSE),"")&lt;&gt;D187,"Revisar tipo/categoria","OK")))),"Revisar dados"))</f>
        <v/>
      </c>
      <c r="I187" s="19" t="n"/>
    </row>
    <row r="188" ht="20" customHeight="1">
      <c r="A188" s="15" t="n"/>
      <c r="B188" s="16" t="n"/>
      <c r="C188" s="3">
        <f>IF(B188="","",IFERROR(DATE(YEAR(B188),MONTH(B188),1),""))</f>
        <v/>
      </c>
      <c r="D188" s="17" t="n"/>
      <c r="E188" s="18" t="n"/>
      <c r="F188" s="19" t="n"/>
      <c r="G188" s="20" t="n"/>
      <c r="H188" s="21">
        <f>IF(COUNTA(A188:B188,D188:G188)=0,"",IFERROR(IF(OR(A188="",B188="",C188="",D188="",E188="",G188=""),"Revisar campos/dados",IF(OR(B188&lt;DATE(2020,1,1),B188&gt;'Configuração'!$B$8),"Revisar data",IF(COUNTIF($A$2:$A$501,A188)&gt;1,"Revisar ID duplicado",IF(IFERROR(VLOOKUP(E188,'Configuração'!$D$2:$E$21,2,FALSE),"")&lt;&gt;D188,"Revisar tipo/categoria","OK")))),"Revisar dados"))</f>
        <v/>
      </c>
      <c r="I188" s="19" t="n"/>
    </row>
    <row r="189" ht="20" customHeight="1">
      <c r="A189" s="15" t="n"/>
      <c r="B189" s="16" t="n"/>
      <c r="C189" s="3">
        <f>IF(B189="","",IFERROR(DATE(YEAR(B189),MONTH(B189),1),""))</f>
        <v/>
      </c>
      <c r="D189" s="17" t="n"/>
      <c r="E189" s="18" t="n"/>
      <c r="F189" s="19" t="n"/>
      <c r="G189" s="20" t="n"/>
      <c r="H189" s="21">
        <f>IF(COUNTA(A189:B189,D189:G189)=0,"",IFERROR(IF(OR(A189="",B189="",C189="",D189="",E189="",G189=""),"Revisar campos/dados",IF(OR(B189&lt;DATE(2020,1,1),B189&gt;'Configuração'!$B$8),"Revisar data",IF(COUNTIF($A$2:$A$501,A189)&gt;1,"Revisar ID duplicado",IF(IFERROR(VLOOKUP(E189,'Configuração'!$D$2:$E$21,2,FALSE),"")&lt;&gt;D189,"Revisar tipo/categoria","OK")))),"Revisar dados"))</f>
        <v/>
      </c>
      <c r="I189" s="19" t="n"/>
    </row>
    <row r="190" ht="20" customHeight="1">
      <c r="A190" s="15" t="n"/>
      <c r="B190" s="16" t="n"/>
      <c r="C190" s="3">
        <f>IF(B190="","",IFERROR(DATE(YEAR(B190),MONTH(B190),1),""))</f>
        <v/>
      </c>
      <c r="D190" s="17" t="n"/>
      <c r="E190" s="18" t="n"/>
      <c r="F190" s="19" t="n"/>
      <c r="G190" s="20" t="n"/>
      <c r="H190" s="21">
        <f>IF(COUNTA(A190:B190,D190:G190)=0,"",IFERROR(IF(OR(A190="",B190="",C190="",D190="",E190="",G190=""),"Revisar campos/dados",IF(OR(B190&lt;DATE(2020,1,1),B190&gt;'Configuração'!$B$8),"Revisar data",IF(COUNTIF($A$2:$A$501,A190)&gt;1,"Revisar ID duplicado",IF(IFERROR(VLOOKUP(E190,'Configuração'!$D$2:$E$21,2,FALSE),"")&lt;&gt;D190,"Revisar tipo/categoria","OK")))),"Revisar dados"))</f>
        <v/>
      </c>
      <c r="I190" s="19" t="n"/>
    </row>
    <row r="191" ht="20" customHeight="1">
      <c r="A191" s="15" t="n"/>
      <c r="B191" s="16" t="n"/>
      <c r="C191" s="3">
        <f>IF(B191="","",IFERROR(DATE(YEAR(B191),MONTH(B191),1),""))</f>
        <v/>
      </c>
      <c r="D191" s="17" t="n"/>
      <c r="E191" s="18" t="n"/>
      <c r="F191" s="19" t="n"/>
      <c r="G191" s="20" t="n"/>
      <c r="H191" s="21">
        <f>IF(COUNTA(A191:B191,D191:G191)=0,"",IFERROR(IF(OR(A191="",B191="",C191="",D191="",E191="",G191=""),"Revisar campos/dados",IF(OR(B191&lt;DATE(2020,1,1),B191&gt;'Configuração'!$B$8),"Revisar data",IF(COUNTIF($A$2:$A$501,A191)&gt;1,"Revisar ID duplicado",IF(IFERROR(VLOOKUP(E191,'Configuração'!$D$2:$E$21,2,FALSE),"")&lt;&gt;D191,"Revisar tipo/categoria","OK")))),"Revisar dados"))</f>
        <v/>
      </c>
      <c r="I191" s="19" t="n"/>
    </row>
    <row r="192" ht="20" customHeight="1">
      <c r="A192" s="15" t="n"/>
      <c r="B192" s="16" t="n"/>
      <c r="C192" s="3">
        <f>IF(B192="","",IFERROR(DATE(YEAR(B192),MONTH(B192),1),""))</f>
        <v/>
      </c>
      <c r="D192" s="17" t="n"/>
      <c r="E192" s="18" t="n"/>
      <c r="F192" s="19" t="n"/>
      <c r="G192" s="20" t="n"/>
      <c r="H192" s="21">
        <f>IF(COUNTA(A192:B192,D192:G192)=0,"",IFERROR(IF(OR(A192="",B192="",C192="",D192="",E192="",G192=""),"Revisar campos/dados",IF(OR(B192&lt;DATE(2020,1,1),B192&gt;'Configuração'!$B$8),"Revisar data",IF(COUNTIF($A$2:$A$501,A192)&gt;1,"Revisar ID duplicado",IF(IFERROR(VLOOKUP(E192,'Configuração'!$D$2:$E$21,2,FALSE),"")&lt;&gt;D192,"Revisar tipo/categoria","OK")))),"Revisar dados"))</f>
        <v/>
      </c>
      <c r="I192" s="19" t="n"/>
    </row>
    <row r="193" ht="20" customHeight="1">
      <c r="A193" s="15" t="n"/>
      <c r="B193" s="16" t="n"/>
      <c r="C193" s="3">
        <f>IF(B193="","",IFERROR(DATE(YEAR(B193),MONTH(B193),1),""))</f>
        <v/>
      </c>
      <c r="D193" s="17" t="n"/>
      <c r="E193" s="18" t="n"/>
      <c r="F193" s="19" t="n"/>
      <c r="G193" s="20" t="n"/>
      <c r="H193" s="21">
        <f>IF(COUNTA(A193:B193,D193:G193)=0,"",IFERROR(IF(OR(A193="",B193="",C193="",D193="",E193="",G193=""),"Revisar campos/dados",IF(OR(B193&lt;DATE(2020,1,1),B193&gt;'Configuração'!$B$8),"Revisar data",IF(COUNTIF($A$2:$A$501,A193)&gt;1,"Revisar ID duplicado",IF(IFERROR(VLOOKUP(E193,'Configuração'!$D$2:$E$21,2,FALSE),"")&lt;&gt;D193,"Revisar tipo/categoria","OK")))),"Revisar dados"))</f>
        <v/>
      </c>
      <c r="I193" s="19" t="n"/>
    </row>
    <row r="194" ht="20" customHeight="1">
      <c r="A194" s="15" t="n"/>
      <c r="B194" s="16" t="n"/>
      <c r="C194" s="3">
        <f>IF(B194="","",IFERROR(DATE(YEAR(B194),MONTH(B194),1),""))</f>
        <v/>
      </c>
      <c r="D194" s="17" t="n"/>
      <c r="E194" s="18" t="n"/>
      <c r="F194" s="19" t="n"/>
      <c r="G194" s="20" t="n"/>
      <c r="H194" s="21">
        <f>IF(COUNTA(A194:B194,D194:G194)=0,"",IFERROR(IF(OR(A194="",B194="",C194="",D194="",E194="",G194=""),"Revisar campos/dados",IF(OR(B194&lt;DATE(2020,1,1),B194&gt;'Configuração'!$B$8),"Revisar data",IF(COUNTIF($A$2:$A$501,A194)&gt;1,"Revisar ID duplicado",IF(IFERROR(VLOOKUP(E194,'Configuração'!$D$2:$E$21,2,FALSE),"")&lt;&gt;D194,"Revisar tipo/categoria","OK")))),"Revisar dados"))</f>
        <v/>
      </c>
      <c r="I194" s="19" t="n"/>
    </row>
    <row r="195" ht="20" customHeight="1">
      <c r="A195" s="15" t="n"/>
      <c r="B195" s="16" t="n"/>
      <c r="C195" s="3">
        <f>IF(B195="","",IFERROR(DATE(YEAR(B195),MONTH(B195),1),""))</f>
        <v/>
      </c>
      <c r="D195" s="17" t="n"/>
      <c r="E195" s="18" t="n"/>
      <c r="F195" s="19" t="n"/>
      <c r="G195" s="20" t="n"/>
      <c r="H195" s="21">
        <f>IF(COUNTA(A195:B195,D195:G195)=0,"",IFERROR(IF(OR(A195="",B195="",C195="",D195="",E195="",G195=""),"Revisar campos/dados",IF(OR(B195&lt;DATE(2020,1,1),B195&gt;'Configuração'!$B$8),"Revisar data",IF(COUNTIF($A$2:$A$501,A195)&gt;1,"Revisar ID duplicado",IF(IFERROR(VLOOKUP(E195,'Configuração'!$D$2:$E$21,2,FALSE),"")&lt;&gt;D195,"Revisar tipo/categoria","OK")))),"Revisar dados"))</f>
        <v/>
      </c>
      <c r="I195" s="19" t="n"/>
    </row>
    <row r="196" ht="20" customHeight="1">
      <c r="A196" s="15" t="n"/>
      <c r="B196" s="16" t="n"/>
      <c r="C196" s="3">
        <f>IF(B196="","",IFERROR(DATE(YEAR(B196),MONTH(B196),1),""))</f>
        <v/>
      </c>
      <c r="D196" s="17" t="n"/>
      <c r="E196" s="18" t="n"/>
      <c r="F196" s="19" t="n"/>
      <c r="G196" s="20" t="n"/>
      <c r="H196" s="21">
        <f>IF(COUNTA(A196:B196,D196:G196)=0,"",IFERROR(IF(OR(A196="",B196="",C196="",D196="",E196="",G196=""),"Revisar campos/dados",IF(OR(B196&lt;DATE(2020,1,1),B196&gt;'Configuração'!$B$8),"Revisar data",IF(COUNTIF($A$2:$A$501,A196)&gt;1,"Revisar ID duplicado",IF(IFERROR(VLOOKUP(E196,'Configuração'!$D$2:$E$21,2,FALSE),"")&lt;&gt;D196,"Revisar tipo/categoria","OK")))),"Revisar dados"))</f>
        <v/>
      </c>
      <c r="I196" s="19" t="n"/>
    </row>
    <row r="197" ht="20" customHeight="1">
      <c r="A197" s="15" t="n"/>
      <c r="B197" s="16" t="n"/>
      <c r="C197" s="3">
        <f>IF(B197="","",IFERROR(DATE(YEAR(B197),MONTH(B197),1),""))</f>
        <v/>
      </c>
      <c r="D197" s="17" t="n"/>
      <c r="E197" s="18" t="n"/>
      <c r="F197" s="19" t="n"/>
      <c r="G197" s="20" t="n"/>
      <c r="H197" s="21">
        <f>IF(COUNTA(A197:B197,D197:G197)=0,"",IFERROR(IF(OR(A197="",B197="",C197="",D197="",E197="",G197=""),"Revisar campos/dados",IF(OR(B197&lt;DATE(2020,1,1),B197&gt;'Configuração'!$B$8),"Revisar data",IF(COUNTIF($A$2:$A$501,A197)&gt;1,"Revisar ID duplicado",IF(IFERROR(VLOOKUP(E197,'Configuração'!$D$2:$E$21,2,FALSE),"")&lt;&gt;D197,"Revisar tipo/categoria","OK")))),"Revisar dados"))</f>
        <v/>
      </c>
      <c r="I197" s="19" t="n"/>
    </row>
    <row r="198" ht="20" customHeight="1">
      <c r="A198" s="15" t="n"/>
      <c r="B198" s="16" t="n"/>
      <c r="C198" s="3">
        <f>IF(B198="","",IFERROR(DATE(YEAR(B198),MONTH(B198),1),""))</f>
        <v/>
      </c>
      <c r="D198" s="17" t="n"/>
      <c r="E198" s="18" t="n"/>
      <c r="F198" s="19" t="n"/>
      <c r="G198" s="20" t="n"/>
      <c r="H198" s="21">
        <f>IF(COUNTA(A198:B198,D198:G198)=0,"",IFERROR(IF(OR(A198="",B198="",C198="",D198="",E198="",G198=""),"Revisar campos/dados",IF(OR(B198&lt;DATE(2020,1,1),B198&gt;'Configuração'!$B$8),"Revisar data",IF(COUNTIF($A$2:$A$501,A198)&gt;1,"Revisar ID duplicado",IF(IFERROR(VLOOKUP(E198,'Configuração'!$D$2:$E$21,2,FALSE),"")&lt;&gt;D198,"Revisar tipo/categoria","OK")))),"Revisar dados"))</f>
        <v/>
      </c>
      <c r="I198" s="19" t="n"/>
    </row>
    <row r="199" ht="20" customHeight="1">
      <c r="A199" s="15" t="n"/>
      <c r="B199" s="16" t="n"/>
      <c r="C199" s="3">
        <f>IF(B199="","",IFERROR(DATE(YEAR(B199),MONTH(B199),1),""))</f>
        <v/>
      </c>
      <c r="D199" s="17" t="n"/>
      <c r="E199" s="18" t="n"/>
      <c r="F199" s="19" t="n"/>
      <c r="G199" s="20" t="n"/>
      <c r="H199" s="21">
        <f>IF(COUNTA(A199:B199,D199:G199)=0,"",IFERROR(IF(OR(A199="",B199="",C199="",D199="",E199="",G199=""),"Revisar campos/dados",IF(OR(B199&lt;DATE(2020,1,1),B199&gt;'Configuração'!$B$8),"Revisar data",IF(COUNTIF($A$2:$A$501,A199)&gt;1,"Revisar ID duplicado",IF(IFERROR(VLOOKUP(E199,'Configuração'!$D$2:$E$21,2,FALSE),"")&lt;&gt;D199,"Revisar tipo/categoria","OK")))),"Revisar dados"))</f>
        <v/>
      </c>
      <c r="I199" s="19" t="n"/>
    </row>
    <row r="200" ht="20" customHeight="1">
      <c r="A200" s="15" t="n"/>
      <c r="B200" s="16" t="n"/>
      <c r="C200" s="3">
        <f>IF(B200="","",IFERROR(DATE(YEAR(B200),MONTH(B200),1),""))</f>
        <v/>
      </c>
      <c r="D200" s="17" t="n"/>
      <c r="E200" s="18" t="n"/>
      <c r="F200" s="19" t="n"/>
      <c r="G200" s="20" t="n"/>
      <c r="H200" s="21">
        <f>IF(COUNTA(A200:B200,D200:G200)=0,"",IFERROR(IF(OR(A200="",B200="",C200="",D200="",E200="",G200=""),"Revisar campos/dados",IF(OR(B200&lt;DATE(2020,1,1),B200&gt;'Configuração'!$B$8),"Revisar data",IF(COUNTIF($A$2:$A$501,A200)&gt;1,"Revisar ID duplicado",IF(IFERROR(VLOOKUP(E200,'Configuração'!$D$2:$E$21,2,FALSE),"")&lt;&gt;D200,"Revisar tipo/categoria","OK")))),"Revisar dados"))</f>
        <v/>
      </c>
      <c r="I200" s="19" t="n"/>
    </row>
    <row r="201" ht="20" customHeight="1">
      <c r="A201" s="15" t="n"/>
      <c r="B201" s="16" t="n"/>
      <c r="C201" s="3">
        <f>IF(B201="","",IFERROR(DATE(YEAR(B201),MONTH(B201),1),""))</f>
        <v/>
      </c>
      <c r="D201" s="17" t="n"/>
      <c r="E201" s="18" t="n"/>
      <c r="F201" s="19" t="n"/>
      <c r="G201" s="20" t="n"/>
      <c r="H201" s="21">
        <f>IF(COUNTA(A201:B201,D201:G201)=0,"",IFERROR(IF(OR(A201="",B201="",C201="",D201="",E201="",G201=""),"Revisar campos/dados",IF(OR(B201&lt;DATE(2020,1,1),B201&gt;'Configuração'!$B$8),"Revisar data",IF(COUNTIF($A$2:$A$501,A201)&gt;1,"Revisar ID duplicado",IF(IFERROR(VLOOKUP(E201,'Configuração'!$D$2:$E$21,2,FALSE),"")&lt;&gt;D201,"Revisar tipo/categoria","OK")))),"Revisar dados"))</f>
        <v/>
      </c>
      <c r="I201" s="19" t="n"/>
    </row>
    <row r="202" ht="20" customHeight="1">
      <c r="A202" s="15" t="n"/>
      <c r="B202" s="16" t="n"/>
      <c r="C202" s="3">
        <f>IF(B202="","",IFERROR(DATE(YEAR(B202),MONTH(B202),1),""))</f>
        <v/>
      </c>
      <c r="D202" s="17" t="n"/>
      <c r="E202" s="18" t="n"/>
      <c r="F202" s="19" t="n"/>
      <c r="G202" s="20" t="n"/>
      <c r="H202" s="21">
        <f>IF(COUNTA(A202:B202,D202:G202)=0,"",IFERROR(IF(OR(A202="",B202="",C202="",D202="",E202="",G202=""),"Revisar campos/dados",IF(OR(B202&lt;DATE(2020,1,1),B202&gt;'Configuração'!$B$8),"Revisar data",IF(COUNTIF($A$2:$A$501,A202)&gt;1,"Revisar ID duplicado",IF(IFERROR(VLOOKUP(E202,'Configuração'!$D$2:$E$21,2,FALSE),"")&lt;&gt;D202,"Revisar tipo/categoria","OK")))),"Revisar dados"))</f>
        <v/>
      </c>
      <c r="I202" s="19" t="n"/>
    </row>
    <row r="203" ht="20" customHeight="1">
      <c r="A203" s="15" t="n"/>
      <c r="B203" s="16" t="n"/>
      <c r="C203" s="3">
        <f>IF(B203="","",IFERROR(DATE(YEAR(B203),MONTH(B203),1),""))</f>
        <v/>
      </c>
      <c r="D203" s="17" t="n"/>
      <c r="E203" s="18" t="n"/>
      <c r="F203" s="19" t="n"/>
      <c r="G203" s="20" t="n"/>
      <c r="H203" s="21">
        <f>IF(COUNTA(A203:B203,D203:G203)=0,"",IFERROR(IF(OR(A203="",B203="",C203="",D203="",E203="",G203=""),"Revisar campos/dados",IF(OR(B203&lt;DATE(2020,1,1),B203&gt;'Configuração'!$B$8),"Revisar data",IF(COUNTIF($A$2:$A$501,A203)&gt;1,"Revisar ID duplicado",IF(IFERROR(VLOOKUP(E203,'Configuração'!$D$2:$E$21,2,FALSE),"")&lt;&gt;D203,"Revisar tipo/categoria","OK")))),"Revisar dados"))</f>
        <v/>
      </c>
      <c r="I203" s="19" t="n"/>
    </row>
    <row r="204" ht="20" customHeight="1">
      <c r="A204" s="15" t="n"/>
      <c r="B204" s="16" t="n"/>
      <c r="C204" s="3">
        <f>IF(B204="","",IFERROR(DATE(YEAR(B204),MONTH(B204),1),""))</f>
        <v/>
      </c>
      <c r="D204" s="17" t="n"/>
      <c r="E204" s="18" t="n"/>
      <c r="F204" s="19" t="n"/>
      <c r="G204" s="20" t="n"/>
      <c r="H204" s="21">
        <f>IF(COUNTA(A204:B204,D204:G204)=0,"",IFERROR(IF(OR(A204="",B204="",C204="",D204="",E204="",G204=""),"Revisar campos/dados",IF(OR(B204&lt;DATE(2020,1,1),B204&gt;'Configuração'!$B$8),"Revisar data",IF(COUNTIF($A$2:$A$501,A204)&gt;1,"Revisar ID duplicado",IF(IFERROR(VLOOKUP(E204,'Configuração'!$D$2:$E$21,2,FALSE),"")&lt;&gt;D204,"Revisar tipo/categoria","OK")))),"Revisar dados"))</f>
        <v/>
      </c>
      <c r="I204" s="19" t="n"/>
    </row>
    <row r="205" ht="20" customHeight="1">
      <c r="A205" s="15" t="n"/>
      <c r="B205" s="16" t="n"/>
      <c r="C205" s="3">
        <f>IF(B205="","",IFERROR(DATE(YEAR(B205),MONTH(B205),1),""))</f>
        <v/>
      </c>
      <c r="D205" s="17" t="n"/>
      <c r="E205" s="18" t="n"/>
      <c r="F205" s="19" t="n"/>
      <c r="G205" s="20" t="n"/>
      <c r="H205" s="21">
        <f>IF(COUNTA(A205:B205,D205:G205)=0,"",IFERROR(IF(OR(A205="",B205="",C205="",D205="",E205="",G205=""),"Revisar campos/dados",IF(OR(B205&lt;DATE(2020,1,1),B205&gt;'Configuração'!$B$8),"Revisar data",IF(COUNTIF($A$2:$A$501,A205)&gt;1,"Revisar ID duplicado",IF(IFERROR(VLOOKUP(E205,'Configuração'!$D$2:$E$21,2,FALSE),"")&lt;&gt;D205,"Revisar tipo/categoria","OK")))),"Revisar dados"))</f>
        <v/>
      </c>
      <c r="I205" s="19" t="n"/>
    </row>
    <row r="206" ht="20" customHeight="1">
      <c r="A206" s="15" t="n"/>
      <c r="B206" s="16" t="n"/>
      <c r="C206" s="3">
        <f>IF(B206="","",IFERROR(DATE(YEAR(B206),MONTH(B206),1),""))</f>
        <v/>
      </c>
      <c r="D206" s="17" t="n"/>
      <c r="E206" s="18" t="n"/>
      <c r="F206" s="19" t="n"/>
      <c r="G206" s="20" t="n"/>
      <c r="H206" s="21">
        <f>IF(COUNTA(A206:B206,D206:G206)=0,"",IFERROR(IF(OR(A206="",B206="",C206="",D206="",E206="",G206=""),"Revisar campos/dados",IF(OR(B206&lt;DATE(2020,1,1),B206&gt;'Configuração'!$B$8),"Revisar data",IF(COUNTIF($A$2:$A$501,A206)&gt;1,"Revisar ID duplicado",IF(IFERROR(VLOOKUP(E206,'Configuração'!$D$2:$E$21,2,FALSE),"")&lt;&gt;D206,"Revisar tipo/categoria","OK")))),"Revisar dados"))</f>
        <v/>
      </c>
      <c r="I206" s="19" t="n"/>
    </row>
    <row r="207" ht="20" customHeight="1">
      <c r="A207" s="15" t="n"/>
      <c r="B207" s="16" t="n"/>
      <c r="C207" s="3">
        <f>IF(B207="","",IFERROR(DATE(YEAR(B207),MONTH(B207),1),""))</f>
        <v/>
      </c>
      <c r="D207" s="17" t="n"/>
      <c r="E207" s="18" t="n"/>
      <c r="F207" s="19" t="n"/>
      <c r="G207" s="20" t="n"/>
      <c r="H207" s="21">
        <f>IF(COUNTA(A207:B207,D207:G207)=0,"",IFERROR(IF(OR(A207="",B207="",C207="",D207="",E207="",G207=""),"Revisar campos/dados",IF(OR(B207&lt;DATE(2020,1,1),B207&gt;'Configuração'!$B$8),"Revisar data",IF(COUNTIF($A$2:$A$501,A207)&gt;1,"Revisar ID duplicado",IF(IFERROR(VLOOKUP(E207,'Configuração'!$D$2:$E$21,2,FALSE),"")&lt;&gt;D207,"Revisar tipo/categoria","OK")))),"Revisar dados"))</f>
        <v/>
      </c>
      <c r="I207" s="19" t="n"/>
    </row>
    <row r="208" ht="20" customHeight="1">
      <c r="A208" s="15" t="n"/>
      <c r="B208" s="16" t="n"/>
      <c r="C208" s="3">
        <f>IF(B208="","",IFERROR(DATE(YEAR(B208),MONTH(B208),1),""))</f>
        <v/>
      </c>
      <c r="D208" s="17" t="n"/>
      <c r="E208" s="18" t="n"/>
      <c r="F208" s="19" t="n"/>
      <c r="G208" s="20" t="n"/>
      <c r="H208" s="21">
        <f>IF(COUNTA(A208:B208,D208:G208)=0,"",IFERROR(IF(OR(A208="",B208="",C208="",D208="",E208="",G208=""),"Revisar campos/dados",IF(OR(B208&lt;DATE(2020,1,1),B208&gt;'Configuração'!$B$8),"Revisar data",IF(COUNTIF($A$2:$A$501,A208)&gt;1,"Revisar ID duplicado",IF(IFERROR(VLOOKUP(E208,'Configuração'!$D$2:$E$21,2,FALSE),"")&lt;&gt;D208,"Revisar tipo/categoria","OK")))),"Revisar dados"))</f>
        <v/>
      </c>
      <c r="I208" s="19" t="n"/>
    </row>
    <row r="209" ht="20" customHeight="1">
      <c r="A209" s="15" t="n"/>
      <c r="B209" s="16" t="n"/>
      <c r="C209" s="3">
        <f>IF(B209="","",IFERROR(DATE(YEAR(B209),MONTH(B209),1),""))</f>
        <v/>
      </c>
      <c r="D209" s="17" t="n"/>
      <c r="E209" s="18" t="n"/>
      <c r="F209" s="19" t="n"/>
      <c r="G209" s="20" t="n"/>
      <c r="H209" s="21">
        <f>IF(COUNTA(A209:B209,D209:G209)=0,"",IFERROR(IF(OR(A209="",B209="",C209="",D209="",E209="",G209=""),"Revisar campos/dados",IF(OR(B209&lt;DATE(2020,1,1),B209&gt;'Configuração'!$B$8),"Revisar data",IF(COUNTIF($A$2:$A$501,A209)&gt;1,"Revisar ID duplicado",IF(IFERROR(VLOOKUP(E209,'Configuração'!$D$2:$E$21,2,FALSE),"")&lt;&gt;D209,"Revisar tipo/categoria","OK")))),"Revisar dados"))</f>
        <v/>
      </c>
      <c r="I209" s="19" t="n"/>
    </row>
    <row r="210" ht="20" customHeight="1">
      <c r="A210" s="15" t="n"/>
      <c r="B210" s="16" t="n"/>
      <c r="C210" s="3">
        <f>IF(B210="","",IFERROR(DATE(YEAR(B210),MONTH(B210),1),""))</f>
        <v/>
      </c>
      <c r="D210" s="17" t="n"/>
      <c r="E210" s="18" t="n"/>
      <c r="F210" s="19" t="n"/>
      <c r="G210" s="20" t="n"/>
      <c r="H210" s="21">
        <f>IF(COUNTA(A210:B210,D210:G210)=0,"",IFERROR(IF(OR(A210="",B210="",C210="",D210="",E210="",G210=""),"Revisar campos/dados",IF(OR(B210&lt;DATE(2020,1,1),B210&gt;'Configuração'!$B$8),"Revisar data",IF(COUNTIF($A$2:$A$501,A210)&gt;1,"Revisar ID duplicado",IF(IFERROR(VLOOKUP(E210,'Configuração'!$D$2:$E$21,2,FALSE),"")&lt;&gt;D210,"Revisar tipo/categoria","OK")))),"Revisar dados"))</f>
        <v/>
      </c>
      <c r="I210" s="19" t="n"/>
    </row>
    <row r="211" ht="20" customHeight="1">
      <c r="A211" s="15" t="n"/>
      <c r="B211" s="16" t="n"/>
      <c r="C211" s="3">
        <f>IF(B211="","",IFERROR(DATE(YEAR(B211),MONTH(B211),1),""))</f>
        <v/>
      </c>
      <c r="D211" s="17" t="n"/>
      <c r="E211" s="18" t="n"/>
      <c r="F211" s="19" t="n"/>
      <c r="G211" s="20" t="n"/>
      <c r="H211" s="21">
        <f>IF(COUNTA(A211:B211,D211:G211)=0,"",IFERROR(IF(OR(A211="",B211="",C211="",D211="",E211="",G211=""),"Revisar campos/dados",IF(OR(B211&lt;DATE(2020,1,1),B211&gt;'Configuração'!$B$8),"Revisar data",IF(COUNTIF($A$2:$A$501,A211)&gt;1,"Revisar ID duplicado",IF(IFERROR(VLOOKUP(E211,'Configuração'!$D$2:$E$21,2,FALSE),"")&lt;&gt;D211,"Revisar tipo/categoria","OK")))),"Revisar dados"))</f>
        <v/>
      </c>
      <c r="I211" s="19" t="n"/>
    </row>
    <row r="212" ht="20" customHeight="1">
      <c r="A212" s="15" t="n"/>
      <c r="B212" s="16" t="n"/>
      <c r="C212" s="3">
        <f>IF(B212="","",IFERROR(DATE(YEAR(B212),MONTH(B212),1),""))</f>
        <v/>
      </c>
      <c r="D212" s="17" t="n"/>
      <c r="E212" s="18" t="n"/>
      <c r="F212" s="19" t="n"/>
      <c r="G212" s="20" t="n"/>
      <c r="H212" s="21">
        <f>IF(COUNTA(A212:B212,D212:G212)=0,"",IFERROR(IF(OR(A212="",B212="",C212="",D212="",E212="",G212=""),"Revisar campos/dados",IF(OR(B212&lt;DATE(2020,1,1),B212&gt;'Configuração'!$B$8),"Revisar data",IF(COUNTIF($A$2:$A$501,A212)&gt;1,"Revisar ID duplicado",IF(IFERROR(VLOOKUP(E212,'Configuração'!$D$2:$E$21,2,FALSE),"")&lt;&gt;D212,"Revisar tipo/categoria","OK")))),"Revisar dados"))</f>
        <v/>
      </c>
      <c r="I212" s="19" t="n"/>
    </row>
    <row r="213" ht="20" customHeight="1">
      <c r="A213" s="15" t="n"/>
      <c r="B213" s="16" t="n"/>
      <c r="C213" s="3">
        <f>IF(B213="","",IFERROR(DATE(YEAR(B213),MONTH(B213),1),""))</f>
        <v/>
      </c>
      <c r="D213" s="17" t="n"/>
      <c r="E213" s="18" t="n"/>
      <c r="F213" s="19" t="n"/>
      <c r="G213" s="20" t="n"/>
      <c r="H213" s="21">
        <f>IF(COUNTA(A213:B213,D213:G213)=0,"",IFERROR(IF(OR(A213="",B213="",C213="",D213="",E213="",G213=""),"Revisar campos/dados",IF(OR(B213&lt;DATE(2020,1,1),B213&gt;'Configuração'!$B$8),"Revisar data",IF(COUNTIF($A$2:$A$501,A213)&gt;1,"Revisar ID duplicado",IF(IFERROR(VLOOKUP(E213,'Configuração'!$D$2:$E$21,2,FALSE),"")&lt;&gt;D213,"Revisar tipo/categoria","OK")))),"Revisar dados"))</f>
        <v/>
      </c>
      <c r="I213" s="19" t="n"/>
    </row>
    <row r="214" ht="20" customHeight="1">
      <c r="A214" s="15" t="n"/>
      <c r="B214" s="16" t="n"/>
      <c r="C214" s="3">
        <f>IF(B214="","",IFERROR(DATE(YEAR(B214),MONTH(B214),1),""))</f>
        <v/>
      </c>
      <c r="D214" s="17" t="n"/>
      <c r="E214" s="18" t="n"/>
      <c r="F214" s="19" t="n"/>
      <c r="G214" s="20" t="n"/>
      <c r="H214" s="21">
        <f>IF(COUNTA(A214:B214,D214:G214)=0,"",IFERROR(IF(OR(A214="",B214="",C214="",D214="",E214="",G214=""),"Revisar campos/dados",IF(OR(B214&lt;DATE(2020,1,1),B214&gt;'Configuração'!$B$8),"Revisar data",IF(COUNTIF($A$2:$A$501,A214)&gt;1,"Revisar ID duplicado",IF(IFERROR(VLOOKUP(E214,'Configuração'!$D$2:$E$21,2,FALSE),"")&lt;&gt;D214,"Revisar tipo/categoria","OK")))),"Revisar dados"))</f>
        <v/>
      </c>
      <c r="I214" s="19" t="n"/>
    </row>
    <row r="215" ht="20" customHeight="1">
      <c r="A215" s="15" t="n"/>
      <c r="B215" s="16" t="n"/>
      <c r="C215" s="3">
        <f>IF(B215="","",IFERROR(DATE(YEAR(B215),MONTH(B215),1),""))</f>
        <v/>
      </c>
      <c r="D215" s="17" t="n"/>
      <c r="E215" s="18" t="n"/>
      <c r="F215" s="19" t="n"/>
      <c r="G215" s="20" t="n"/>
      <c r="H215" s="21">
        <f>IF(COUNTA(A215:B215,D215:G215)=0,"",IFERROR(IF(OR(A215="",B215="",C215="",D215="",E215="",G215=""),"Revisar campos/dados",IF(OR(B215&lt;DATE(2020,1,1),B215&gt;'Configuração'!$B$8),"Revisar data",IF(COUNTIF($A$2:$A$501,A215)&gt;1,"Revisar ID duplicado",IF(IFERROR(VLOOKUP(E215,'Configuração'!$D$2:$E$21,2,FALSE),"")&lt;&gt;D215,"Revisar tipo/categoria","OK")))),"Revisar dados"))</f>
        <v/>
      </c>
      <c r="I215" s="19" t="n"/>
    </row>
    <row r="216" ht="20" customHeight="1">
      <c r="A216" s="15" t="n"/>
      <c r="B216" s="16" t="n"/>
      <c r="C216" s="3">
        <f>IF(B216="","",IFERROR(DATE(YEAR(B216),MONTH(B216),1),""))</f>
        <v/>
      </c>
      <c r="D216" s="17" t="n"/>
      <c r="E216" s="18" t="n"/>
      <c r="F216" s="19" t="n"/>
      <c r="G216" s="20" t="n"/>
      <c r="H216" s="21">
        <f>IF(COUNTA(A216:B216,D216:G216)=0,"",IFERROR(IF(OR(A216="",B216="",C216="",D216="",E216="",G216=""),"Revisar campos/dados",IF(OR(B216&lt;DATE(2020,1,1),B216&gt;'Configuração'!$B$8),"Revisar data",IF(COUNTIF($A$2:$A$501,A216)&gt;1,"Revisar ID duplicado",IF(IFERROR(VLOOKUP(E216,'Configuração'!$D$2:$E$21,2,FALSE),"")&lt;&gt;D216,"Revisar tipo/categoria","OK")))),"Revisar dados"))</f>
        <v/>
      </c>
      <c r="I216" s="19" t="n"/>
    </row>
    <row r="217" ht="20" customHeight="1">
      <c r="A217" s="15" t="n"/>
      <c r="B217" s="16" t="n"/>
      <c r="C217" s="3">
        <f>IF(B217="","",IFERROR(DATE(YEAR(B217),MONTH(B217),1),""))</f>
        <v/>
      </c>
      <c r="D217" s="17" t="n"/>
      <c r="E217" s="18" t="n"/>
      <c r="F217" s="19" t="n"/>
      <c r="G217" s="20" t="n"/>
      <c r="H217" s="21">
        <f>IF(COUNTA(A217:B217,D217:G217)=0,"",IFERROR(IF(OR(A217="",B217="",C217="",D217="",E217="",G217=""),"Revisar campos/dados",IF(OR(B217&lt;DATE(2020,1,1),B217&gt;'Configuração'!$B$8),"Revisar data",IF(COUNTIF($A$2:$A$501,A217)&gt;1,"Revisar ID duplicado",IF(IFERROR(VLOOKUP(E217,'Configuração'!$D$2:$E$21,2,FALSE),"")&lt;&gt;D217,"Revisar tipo/categoria","OK")))),"Revisar dados"))</f>
        <v/>
      </c>
      <c r="I217" s="19" t="n"/>
    </row>
    <row r="218" ht="20" customHeight="1">
      <c r="A218" s="15" t="n"/>
      <c r="B218" s="16" t="n"/>
      <c r="C218" s="3">
        <f>IF(B218="","",IFERROR(DATE(YEAR(B218),MONTH(B218),1),""))</f>
        <v/>
      </c>
      <c r="D218" s="17" t="n"/>
      <c r="E218" s="18" t="n"/>
      <c r="F218" s="19" t="n"/>
      <c r="G218" s="20" t="n"/>
      <c r="H218" s="21">
        <f>IF(COUNTA(A218:B218,D218:G218)=0,"",IFERROR(IF(OR(A218="",B218="",C218="",D218="",E218="",G218=""),"Revisar campos/dados",IF(OR(B218&lt;DATE(2020,1,1),B218&gt;'Configuração'!$B$8),"Revisar data",IF(COUNTIF($A$2:$A$501,A218)&gt;1,"Revisar ID duplicado",IF(IFERROR(VLOOKUP(E218,'Configuração'!$D$2:$E$21,2,FALSE),"")&lt;&gt;D218,"Revisar tipo/categoria","OK")))),"Revisar dados"))</f>
        <v/>
      </c>
      <c r="I218" s="19" t="n"/>
    </row>
    <row r="219" ht="20" customHeight="1">
      <c r="A219" s="15" t="n"/>
      <c r="B219" s="16" t="n"/>
      <c r="C219" s="3">
        <f>IF(B219="","",IFERROR(DATE(YEAR(B219),MONTH(B219),1),""))</f>
        <v/>
      </c>
      <c r="D219" s="17" t="n"/>
      <c r="E219" s="18" t="n"/>
      <c r="F219" s="19" t="n"/>
      <c r="G219" s="20" t="n"/>
      <c r="H219" s="21">
        <f>IF(COUNTA(A219:B219,D219:G219)=0,"",IFERROR(IF(OR(A219="",B219="",C219="",D219="",E219="",G219=""),"Revisar campos/dados",IF(OR(B219&lt;DATE(2020,1,1),B219&gt;'Configuração'!$B$8),"Revisar data",IF(COUNTIF($A$2:$A$501,A219)&gt;1,"Revisar ID duplicado",IF(IFERROR(VLOOKUP(E219,'Configuração'!$D$2:$E$21,2,FALSE),"")&lt;&gt;D219,"Revisar tipo/categoria","OK")))),"Revisar dados"))</f>
        <v/>
      </c>
      <c r="I219" s="19" t="n"/>
    </row>
    <row r="220" ht="20" customHeight="1">
      <c r="A220" s="15" t="n"/>
      <c r="B220" s="16" t="n"/>
      <c r="C220" s="3">
        <f>IF(B220="","",IFERROR(DATE(YEAR(B220),MONTH(B220),1),""))</f>
        <v/>
      </c>
      <c r="D220" s="17" t="n"/>
      <c r="E220" s="18" t="n"/>
      <c r="F220" s="19" t="n"/>
      <c r="G220" s="20" t="n"/>
      <c r="H220" s="21">
        <f>IF(COUNTA(A220:B220,D220:G220)=0,"",IFERROR(IF(OR(A220="",B220="",C220="",D220="",E220="",G220=""),"Revisar campos/dados",IF(OR(B220&lt;DATE(2020,1,1),B220&gt;'Configuração'!$B$8),"Revisar data",IF(COUNTIF($A$2:$A$501,A220)&gt;1,"Revisar ID duplicado",IF(IFERROR(VLOOKUP(E220,'Configuração'!$D$2:$E$21,2,FALSE),"")&lt;&gt;D220,"Revisar tipo/categoria","OK")))),"Revisar dados"))</f>
        <v/>
      </c>
      <c r="I220" s="19" t="n"/>
    </row>
    <row r="221" ht="20" customHeight="1">
      <c r="A221" s="15" t="n"/>
      <c r="B221" s="16" t="n"/>
      <c r="C221" s="3">
        <f>IF(B221="","",IFERROR(DATE(YEAR(B221),MONTH(B221),1),""))</f>
        <v/>
      </c>
      <c r="D221" s="17" t="n"/>
      <c r="E221" s="18" t="n"/>
      <c r="F221" s="19" t="n"/>
      <c r="G221" s="20" t="n"/>
      <c r="H221" s="21">
        <f>IF(COUNTA(A221:B221,D221:G221)=0,"",IFERROR(IF(OR(A221="",B221="",C221="",D221="",E221="",G221=""),"Revisar campos/dados",IF(OR(B221&lt;DATE(2020,1,1),B221&gt;'Configuração'!$B$8),"Revisar data",IF(COUNTIF($A$2:$A$501,A221)&gt;1,"Revisar ID duplicado",IF(IFERROR(VLOOKUP(E221,'Configuração'!$D$2:$E$21,2,FALSE),"")&lt;&gt;D221,"Revisar tipo/categoria","OK")))),"Revisar dados"))</f>
        <v/>
      </c>
      <c r="I221" s="19" t="n"/>
    </row>
    <row r="222" ht="20" customHeight="1">
      <c r="A222" s="15" t="n"/>
      <c r="B222" s="16" t="n"/>
      <c r="C222" s="3">
        <f>IF(B222="","",IFERROR(DATE(YEAR(B222),MONTH(B222),1),""))</f>
        <v/>
      </c>
      <c r="D222" s="17" t="n"/>
      <c r="E222" s="18" t="n"/>
      <c r="F222" s="19" t="n"/>
      <c r="G222" s="20" t="n"/>
      <c r="H222" s="21">
        <f>IF(COUNTA(A222:B222,D222:G222)=0,"",IFERROR(IF(OR(A222="",B222="",C222="",D222="",E222="",G222=""),"Revisar campos/dados",IF(OR(B222&lt;DATE(2020,1,1),B222&gt;'Configuração'!$B$8),"Revisar data",IF(COUNTIF($A$2:$A$501,A222)&gt;1,"Revisar ID duplicado",IF(IFERROR(VLOOKUP(E222,'Configuração'!$D$2:$E$21,2,FALSE),"")&lt;&gt;D222,"Revisar tipo/categoria","OK")))),"Revisar dados"))</f>
        <v/>
      </c>
      <c r="I222" s="19" t="n"/>
    </row>
    <row r="223" ht="20" customHeight="1">
      <c r="A223" s="15" t="n"/>
      <c r="B223" s="16" t="n"/>
      <c r="C223" s="3">
        <f>IF(B223="","",IFERROR(DATE(YEAR(B223),MONTH(B223),1),""))</f>
        <v/>
      </c>
      <c r="D223" s="17" t="n"/>
      <c r="E223" s="18" t="n"/>
      <c r="F223" s="19" t="n"/>
      <c r="G223" s="20" t="n"/>
      <c r="H223" s="21">
        <f>IF(COUNTA(A223:B223,D223:G223)=0,"",IFERROR(IF(OR(A223="",B223="",C223="",D223="",E223="",G223=""),"Revisar campos/dados",IF(OR(B223&lt;DATE(2020,1,1),B223&gt;'Configuração'!$B$8),"Revisar data",IF(COUNTIF($A$2:$A$501,A223)&gt;1,"Revisar ID duplicado",IF(IFERROR(VLOOKUP(E223,'Configuração'!$D$2:$E$21,2,FALSE),"")&lt;&gt;D223,"Revisar tipo/categoria","OK")))),"Revisar dados"))</f>
        <v/>
      </c>
      <c r="I223" s="19" t="n"/>
    </row>
    <row r="224" ht="20" customHeight="1">
      <c r="A224" s="15" t="n"/>
      <c r="B224" s="16" t="n"/>
      <c r="C224" s="3">
        <f>IF(B224="","",IFERROR(DATE(YEAR(B224),MONTH(B224),1),""))</f>
        <v/>
      </c>
      <c r="D224" s="17" t="n"/>
      <c r="E224" s="18" t="n"/>
      <c r="F224" s="19" t="n"/>
      <c r="G224" s="20" t="n"/>
      <c r="H224" s="21">
        <f>IF(COUNTA(A224:B224,D224:G224)=0,"",IFERROR(IF(OR(A224="",B224="",C224="",D224="",E224="",G224=""),"Revisar campos/dados",IF(OR(B224&lt;DATE(2020,1,1),B224&gt;'Configuração'!$B$8),"Revisar data",IF(COUNTIF($A$2:$A$501,A224)&gt;1,"Revisar ID duplicado",IF(IFERROR(VLOOKUP(E224,'Configuração'!$D$2:$E$21,2,FALSE),"")&lt;&gt;D224,"Revisar tipo/categoria","OK")))),"Revisar dados"))</f>
        <v/>
      </c>
      <c r="I224" s="19" t="n"/>
    </row>
    <row r="225" ht="20" customHeight="1">
      <c r="A225" s="15" t="n"/>
      <c r="B225" s="16" t="n"/>
      <c r="C225" s="3">
        <f>IF(B225="","",IFERROR(DATE(YEAR(B225),MONTH(B225),1),""))</f>
        <v/>
      </c>
      <c r="D225" s="17" t="n"/>
      <c r="E225" s="18" t="n"/>
      <c r="F225" s="19" t="n"/>
      <c r="G225" s="20" t="n"/>
      <c r="H225" s="21">
        <f>IF(COUNTA(A225:B225,D225:G225)=0,"",IFERROR(IF(OR(A225="",B225="",C225="",D225="",E225="",G225=""),"Revisar campos/dados",IF(OR(B225&lt;DATE(2020,1,1),B225&gt;'Configuração'!$B$8),"Revisar data",IF(COUNTIF($A$2:$A$501,A225)&gt;1,"Revisar ID duplicado",IF(IFERROR(VLOOKUP(E225,'Configuração'!$D$2:$E$21,2,FALSE),"")&lt;&gt;D225,"Revisar tipo/categoria","OK")))),"Revisar dados"))</f>
        <v/>
      </c>
      <c r="I225" s="19" t="n"/>
    </row>
    <row r="226" ht="20" customHeight="1">
      <c r="A226" s="15" t="n"/>
      <c r="B226" s="16" t="n"/>
      <c r="C226" s="3">
        <f>IF(B226="","",IFERROR(DATE(YEAR(B226),MONTH(B226),1),""))</f>
        <v/>
      </c>
      <c r="D226" s="17" t="n"/>
      <c r="E226" s="18" t="n"/>
      <c r="F226" s="19" t="n"/>
      <c r="G226" s="20" t="n"/>
      <c r="H226" s="21">
        <f>IF(COUNTA(A226:B226,D226:G226)=0,"",IFERROR(IF(OR(A226="",B226="",C226="",D226="",E226="",G226=""),"Revisar campos/dados",IF(OR(B226&lt;DATE(2020,1,1),B226&gt;'Configuração'!$B$8),"Revisar data",IF(COUNTIF($A$2:$A$501,A226)&gt;1,"Revisar ID duplicado",IF(IFERROR(VLOOKUP(E226,'Configuração'!$D$2:$E$21,2,FALSE),"")&lt;&gt;D226,"Revisar tipo/categoria","OK")))),"Revisar dados"))</f>
        <v/>
      </c>
      <c r="I226" s="19" t="n"/>
    </row>
    <row r="227" ht="20" customHeight="1">
      <c r="A227" s="15" t="n"/>
      <c r="B227" s="16" t="n"/>
      <c r="C227" s="3">
        <f>IF(B227="","",IFERROR(DATE(YEAR(B227),MONTH(B227),1),""))</f>
        <v/>
      </c>
      <c r="D227" s="17" t="n"/>
      <c r="E227" s="18" t="n"/>
      <c r="F227" s="19" t="n"/>
      <c r="G227" s="20" t="n"/>
      <c r="H227" s="21">
        <f>IF(COUNTA(A227:B227,D227:G227)=0,"",IFERROR(IF(OR(A227="",B227="",C227="",D227="",E227="",G227=""),"Revisar campos/dados",IF(OR(B227&lt;DATE(2020,1,1),B227&gt;'Configuração'!$B$8),"Revisar data",IF(COUNTIF($A$2:$A$501,A227)&gt;1,"Revisar ID duplicado",IF(IFERROR(VLOOKUP(E227,'Configuração'!$D$2:$E$21,2,FALSE),"")&lt;&gt;D227,"Revisar tipo/categoria","OK")))),"Revisar dados"))</f>
        <v/>
      </c>
      <c r="I227" s="19" t="n"/>
    </row>
    <row r="228" ht="20" customHeight="1">
      <c r="A228" s="15" t="n"/>
      <c r="B228" s="16" t="n"/>
      <c r="C228" s="3">
        <f>IF(B228="","",IFERROR(DATE(YEAR(B228),MONTH(B228),1),""))</f>
        <v/>
      </c>
      <c r="D228" s="17" t="n"/>
      <c r="E228" s="18" t="n"/>
      <c r="F228" s="19" t="n"/>
      <c r="G228" s="20" t="n"/>
      <c r="H228" s="21">
        <f>IF(COUNTA(A228:B228,D228:G228)=0,"",IFERROR(IF(OR(A228="",B228="",C228="",D228="",E228="",G228=""),"Revisar campos/dados",IF(OR(B228&lt;DATE(2020,1,1),B228&gt;'Configuração'!$B$8),"Revisar data",IF(COUNTIF($A$2:$A$501,A228)&gt;1,"Revisar ID duplicado",IF(IFERROR(VLOOKUP(E228,'Configuração'!$D$2:$E$21,2,FALSE),"")&lt;&gt;D228,"Revisar tipo/categoria","OK")))),"Revisar dados"))</f>
        <v/>
      </c>
      <c r="I228" s="19" t="n"/>
    </row>
    <row r="229" ht="20" customHeight="1">
      <c r="A229" s="15" t="n"/>
      <c r="B229" s="16" t="n"/>
      <c r="C229" s="3">
        <f>IF(B229="","",IFERROR(DATE(YEAR(B229),MONTH(B229),1),""))</f>
        <v/>
      </c>
      <c r="D229" s="17" t="n"/>
      <c r="E229" s="18" t="n"/>
      <c r="F229" s="19" t="n"/>
      <c r="G229" s="20" t="n"/>
      <c r="H229" s="21">
        <f>IF(COUNTA(A229:B229,D229:G229)=0,"",IFERROR(IF(OR(A229="",B229="",C229="",D229="",E229="",G229=""),"Revisar campos/dados",IF(OR(B229&lt;DATE(2020,1,1),B229&gt;'Configuração'!$B$8),"Revisar data",IF(COUNTIF($A$2:$A$501,A229)&gt;1,"Revisar ID duplicado",IF(IFERROR(VLOOKUP(E229,'Configuração'!$D$2:$E$21,2,FALSE),"")&lt;&gt;D229,"Revisar tipo/categoria","OK")))),"Revisar dados"))</f>
        <v/>
      </c>
      <c r="I229" s="19" t="n"/>
    </row>
    <row r="230" ht="20" customHeight="1">
      <c r="A230" s="15" t="n"/>
      <c r="B230" s="16" t="n"/>
      <c r="C230" s="3">
        <f>IF(B230="","",IFERROR(DATE(YEAR(B230),MONTH(B230),1),""))</f>
        <v/>
      </c>
      <c r="D230" s="17" t="n"/>
      <c r="E230" s="18" t="n"/>
      <c r="F230" s="19" t="n"/>
      <c r="G230" s="20" t="n"/>
      <c r="H230" s="21">
        <f>IF(COUNTA(A230:B230,D230:G230)=0,"",IFERROR(IF(OR(A230="",B230="",C230="",D230="",E230="",G230=""),"Revisar campos/dados",IF(OR(B230&lt;DATE(2020,1,1),B230&gt;'Configuração'!$B$8),"Revisar data",IF(COUNTIF($A$2:$A$501,A230)&gt;1,"Revisar ID duplicado",IF(IFERROR(VLOOKUP(E230,'Configuração'!$D$2:$E$21,2,FALSE),"")&lt;&gt;D230,"Revisar tipo/categoria","OK")))),"Revisar dados"))</f>
        <v/>
      </c>
      <c r="I230" s="19" t="n"/>
    </row>
    <row r="231" ht="20" customHeight="1">
      <c r="A231" s="15" t="n"/>
      <c r="B231" s="16" t="n"/>
      <c r="C231" s="3">
        <f>IF(B231="","",IFERROR(DATE(YEAR(B231),MONTH(B231),1),""))</f>
        <v/>
      </c>
      <c r="D231" s="17" t="n"/>
      <c r="E231" s="18" t="n"/>
      <c r="F231" s="19" t="n"/>
      <c r="G231" s="20" t="n"/>
      <c r="H231" s="21">
        <f>IF(COUNTA(A231:B231,D231:G231)=0,"",IFERROR(IF(OR(A231="",B231="",C231="",D231="",E231="",G231=""),"Revisar campos/dados",IF(OR(B231&lt;DATE(2020,1,1),B231&gt;'Configuração'!$B$8),"Revisar data",IF(COUNTIF($A$2:$A$501,A231)&gt;1,"Revisar ID duplicado",IF(IFERROR(VLOOKUP(E231,'Configuração'!$D$2:$E$21,2,FALSE),"")&lt;&gt;D231,"Revisar tipo/categoria","OK")))),"Revisar dados"))</f>
        <v/>
      </c>
      <c r="I231" s="19" t="n"/>
    </row>
    <row r="232" ht="20" customHeight="1">
      <c r="A232" s="15" t="n"/>
      <c r="B232" s="16" t="n"/>
      <c r="C232" s="3">
        <f>IF(B232="","",IFERROR(DATE(YEAR(B232),MONTH(B232),1),""))</f>
        <v/>
      </c>
      <c r="D232" s="17" t="n"/>
      <c r="E232" s="18" t="n"/>
      <c r="F232" s="19" t="n"/>
      <c r="G232" s="20" t="n"/>
      <c r="H232" s="21">
        <f>IF(COUNTA(A232:B232,D232:G232)=0,"",IFERROR(IF(OR(A232="",B232="",C232="",D232="",E232="",G232=""),"Revisar campos/dados",IF(OR(B232&lt;DATE(2020,1,1),B232&gt;'Configuração'!$B$8),"Revisar data",IF(COUNTIF($A$2:$A$501,A232)&gt;1,"Revisar ID duplicado",IF(IFERROR(VLOOKUP(E232,'Configuração'!$D$2:$E$21,2,FALSE),"")&lt;&gt;D232,"Revisar tipo/categoria","OK")))),"Revisar dados"))</f>
        <v/>
      </c>
      <c r="I232" s="19" t="n"/>
    </row>
    <row r="233" ht="20" customHeight="1">
      <c r="A233" s="15" t="n"/>
      <c r="B233" s="16" t="n"/>
      <c r="C233" s="3">
        <f>IF(B233="","",IFERROR(DATE(YEAR(B233),MONTH(B233),1),""))</f>
        <v/>
      </c>
      <c r="D233" s="17" t="n"/>
      <c r="E233" s="18" t="n"/>
      <c r="F233" s="19" t="n"/>
      <c r="G233" s="20" t="n"/>
      <c r="H233" s="21">
        <f>IF(COUNTA(A233:B233,D233:G233)=0,"",IFERROR(IF(OR(A233="",B233="",C233="",D233="",E233="",G233=""),"Revisar campos/dados",IF(OR(B233&lt;DATE(2020,1,1),B233&gt;'Configuração'!$B$8),"Revisar data",IF(COUNTIF($A$2:$A$501,A233)&gt;1,"Revisar ID duplicado",IF(IFERROR(VLOOKUP(E233,'Configuração'!$D$2:$E$21,2,FALSE),"")&lt;&gt;D233,"Revisar tipo/categoria","OK")))),"Revisar dados"))</f>
        <v/>
      </c>
      <c r="I233" s="19" t="n"/>
    </row>
    <row r="234" ht="20" customHeight="1">
      <c r="A234" s="15" t="n"/>
      <c r="B234" s="16" t="n"/>
      <c r="C234" s="3">
        <f>IF(B234="","",IFERROR(DATE(YEAR(B234),MONTH(B234),1),""))</f>
        <v/>
      </c>
      <c r="D234" s="17" t="n"/>
      <c r="E234" s="18" t="n"/>
      <c r="F234" s="19" t="n"/>
      <c r="G234" s="20" t="n"/>
      <c r="H234" s="21">
        <f>IF(COUNTA(A234:B234,D234:G234)=0,"",IFERROR(IF(OR(A234="",B234="",C234="",D234="",E234="",G234=""),"Revisar campos/dados",IF(OR(B234&lt;DATE(2020,1,1),B234&gt;'Configuração'!$B$8),"Revisar data",IF(COUNTIF($A$2:$A$501,A234)&gt;1,"Revisar ID duplicado",IF(IFERROR(VLOOKUP(E234,'Configuração'!$D$2:$E$21,2,FALSE),"")&lt;&gt;D234,"Revisar tipo/categoria","OK")))),"Revisar dados"))</f>
        <v/>
      </c>
      <c r="I234" s="19" t="n"/>
    </row>
    <row r="235" ht="20" customHeight="1">
      <c r="A235" s="15" t="n"/>
      <c r="B235" s="16" t="n"/>
      <c r="C235" s="3">
        <f>IF(B235="","",IFERROR(DATE(YEAR(B235),MONTH(B235),1),""))</f>
        <v/>
      </c>
      <c r="D235" s="17" t="n"/>
      <c r="E235" s="18" t="n"/>
      <c r="F235" s="19" t="n"/>
      <c r="G235" s="20" t="n"/>
      <c r="H235" s="21">
        <f>IF(COUNTA(A235:B235,D235:G235)=0,"",IFERROR(IF(OR(A235="",B235="",C235="",D235="",E235="",G235=""),"Revisar campos/dados",IF(OR(B235&lt;DATE(2020,1,1),B235&gt;'Configuração'!$B$8),"Revisar data",IF(COUNTIF($A$2:$A$501,A235)&gt;1,"Revisar ID duplicado",IF(IFERROR(VLOOKUP(E235,'Configuração'!$D$2:$E$21,2,FALSE),"")&lt;&gt;D235,"Revisar tipo/categoria","OK")))),"Revisar dados"))</f>
        <v/>
      </c>
      <c r="I235" s="19" t="n"/>
    </row>
    <row r="236" ht="20" customHeight="1">
      <c r="A236" s="15" t="n"/>
      <c r="B236" s="16" t="n"/>
      <c r="C236" s="3">
        <f>IF(B236="","",IFERROR(DATE(YEAR(B236),MONTH(B236),1),""))</f>
        <v/>
      </c>
      <c r="D236" s="17" t="n"/>
      <c r="E236" s="18" t="n"/>
      <c r="F236" s="19" t="n"/>
      <c r="G236" s="20" t="n"/>
      <c r="H236" s="21">
        <f>IF(COUNTA(A236:B236,D236:G236)=0,"",IFERROR(IF(OR(A236="",B236="",C236="",D236="",E236="",G236=""),"Revisar campos/dados",IF(OR(B236&lt;DATE(2020,1,1),B236&gt;'Configuração'!$B$8),"Revisar data",IF(COUNTIF($A$2:$A$501,A236)&gt;1,"Revisar ID duplicado",IF(IFERROR(VLOOKUP(E236,'Configuração'!$D$2:$E$21,2,FALSE),"")&lt;&gt;D236,"Revisar tipo/categoria","OK")))),"Revisar dados"))</f>
        <v/>
      </c>
      <c r="I236" s="19" t="n"/>
    </row>
    <row r="237" ht="20" customHeight="1">
      <c r="A237" s="15" t="n"/>
      <c r="B237" s="16" t="n"/>
      <c r="C237" s="3">
        <f>IF(B237="","",IFERROR(DATE(YEAR(B237),MONTH(B237),1),""))</f>
        <v/>
      </c>
      <c r="D237" s="17" t="n"/>
      <c r="E237" s="18" t="n"/>
      <c r="F237" s="19" t="n"/>
      <c r="G237" s="20" t="n"/>
      <c r="H237" s="21">
        <f>IF(COUNTA(A237:B237,D237:G237)=0,"",IFERROR(IF(OR(A237="",B237="",C237="",D237="",E237="",G237=""),"Revisar campos/dados",IF(OR(B237&lt;DATE(2020,1,1),B237&gt;'Configuração'!$B$8),"Revisar data",IF(COUNTIF($A$2:$A$501,A237)&gt;1,"Revisar ID duplicado",IF(IFERROR(VLOOKUP(E237,'Configuração'!$D$2:$E$21,2,FALSE),"")&lt;&gt;D237,"Revisar tipo/categoria","OK")))),"Revisar dados"))</f>
        <v/>
      </c>
      <c r="I237" s="19" t="n"/>
    </row>
    <row r="238" ht="20" customHeight="1">
      <c r="A238" s="15" t="n"/>
      <c r="B238" s="16" t="n"/>
      <c r="C238" s="3">
        <f>IF(B238="","",IFERROR(DATE(YEAR(B238),MONTH(B238),1),""))</f>
        <v/>
      </c>
      <c r="D238" s="17" t="n"/>
      <c r="E238" s="18" t="n"/>
      <c r="F238" s="19" t="n"/>
      <c r="G238" s="20" t="n"/>
      <c r="H238" s="21">
        <f>IF(COUNTA(A238:B238,D238:G238)=0,"",IFERROR(IF(OR(A238="",B238="",C238="",D238="",E238="",G238=""),"Revisar campos/dados",IF(OR(B238&lt;DATE(2020,1,1),B238&gt;'Configuração'!$B$8),"Revisar data",IF(COUNTIF($A$2:$A$501,A238)&gt;1,"Revisar ID duplicado",IF(IFERROR(VLOOKUP(E238,'Configuração'!$D$2:$E$21,2,FALSE),"")&lt;&gt;D238,"Revisar tipo/categoria","OK")))),"Revisar dados"))</f>
        <v/>
      </c>
      <c r="I238" s="19" t="n"/>
    </row>
    <row r="239" ht="20" customHeight="1">
      <c r="A239" s="15" t="n"/>
      <c r="B239" s="16" t="n"/>
      <c r="C239" s="3">
        <f>IF(B239="","",IFERROR(DATE(YEAR(B239),MONTH(B239),1),""))</f>
        <v/>
      </c>
      <c r="D239" s="17" t="n"/>
      <c r="E239" s="18" t="n"/>
      <c r="F239" s="19" t="n"/>
      <c r="G239" s="20" t="n"/>
      <c r="H239" s="21">
        <f>IF(COUNTA(A239:B239,D239:G239)=0,"",IFERROR(IF(OR(A239="",B239="",C239="",D239="",E239="",G239=""),"Revisar campos/dados",IF(OR(B239&lt;DATE(2020,1,1),B239&gt;'Configuração'!$B$8),"Revisar data",IF(COUNTIF($A$2:$A$501,A239)&gt;1,"Revisar ID duplicado",IF(IFERROR(VLOOKUP(E239,'Configuração'!$D$2:$E$21,2,FALSE),"")&lt;&gt;D239,"Revisar tipo/categoria","OK")))),"Revisar dados"))</f>
        <v/>
      </c>
      <c r="I239" s="19" t="n"/>
    </row>
    <row r="240" ht="20" customHeight="1">
      <c r="A240" s="15" t="n"/>
      <c r="B240" s="16" t="n"/>
      <c r="C240" s="3">
        <f>IF(B240="","",IFERROR(DATE(YEAR(B240),MONTH(B240),1),""))</f>
        <v/>
      </c>
      <c r="D240" s="17" t="n"/>
      <c r="E240" s="18" t="n"/>
      <c r="F240" s="19" t="n"/>
      <c r="G240" s="20" t="n"/>
      <c r="H240" s="21">
        <f>IF(COUNTA(A240:B240,D240:G240)=0,"",IFERROR(IF(OR(A240="",B240="",C240="",D240="",E240="",G240=""),"Revisar campos/dados",IF(OR(B240&lt;DATE(2020,1,1),B240&gt;'Configuração'!$B$8),"Revisar data",IF(COUNTIF($A$2:$A$501,A240)&gt;1,"Revisar ID duplicado",IF(IFERROR(VLOOKUP(E240,'Configuração'!$D$2:$E$21,2,FALSE),"")&lt;&gt;D240,"Revisar tipo/categoria","OK")))),"Revisar dados"))</f>
        <v/>
      </c>
      <c r="I240" s="19" t="n"/>
    </row>
    <row r="241" ht="20" customHeight="1">
      <c r="A241" s="15" t="n"/>
      <c r="B241" s="16" t="n"/>
      <c r="C241" s="3">
        <f>IF(B241="","",IFERROR(DATE(YEAR(B241),MONTH(B241),1),""))</f>
        <v/>
      </c>
      <c r="D241" s="17" t="n"/>
      <c r="E241" s="18" t="n"/>
      <c r="F241" s="19" t="n"/>
      <c r="G241" s="20" t="n"/>
      <c r="H241" s="21">
        <f>IF(COUNTA(A241:B241,D241:G241)=0,"",IFERROR(IF(OR(A241="",B241="",C241="",D241="",E241="",G241=""),"Revisar campos/dados",IF(OR(B241&lt;DATE(2020,1,1),B241&gt;'Configuração'!$B$8),"Revisar data",IF(COUNTIF($A$2:$A$501,A241)&gt;1,"Revisar ID duplicado",IF(IFERROR(VLOOKUP(E241,'Configuração'!$D$2:$E$21,2,FALSE),"")&lt;&gt;D241,"Revisar tipo/categoria","OK")))),"Revisar dados"))</f>
        <v/>
      </c>
      <c r="I241" s="19" t="n"/>
    </row>
    <row r="242" ht="20" customHeight="1">
      <c r="A242" s="15" t="n"/>
      <c r="B242" s="16" t="n"/>
      <c r="C242" s="3">
        <f>IF(B242="","",IFERROR(DATE(YEAR(B242),MONTH(B242),1),""))</f>
        <v/>
      </c>
      <c r="D242" s="17" t="n"/>
      <c r="E242" s="18" t="n"/>
      <c r="F242" s="19" t="n"/>
      <c r="G242" s="20" t="n"/>
      <c r="H242" s="21">
        <f>IF(COUNTA(A242:B242,D242:G242)=0,"",IFERROR(IF(OR(A242="",B242="",C242="",D242="",E242="",G242=""),"Revisar campos/dados",IF(OR(B242&lt;DATE(2020,1,1),B242&gt;'Configuração'!$B$8),"Revisar data",IF(COUNTIF($A$2:$A$501,A242)&gt;1,"Revisar ID duplicado",IF(IFERROR(VLOOKUP(E242,'Configuração'!$D$2:$E$21,2,FALSE),"")&lt;&gt;D242,"Revisar tipo/categoria","OK")))),"Revisar dados"))</f>
        <v/>
      </c>
      <c r="I242" s="19" t="n"/>
    </row>
    <row r="243" ht="20" customHeight="1">
      <c r="A243" s="15" t="n"/>
      <c r="B243" s="16" t="n"/>
      <c r="C243" s="3">
        <f>IF(B243="","",IFERROR(DATE(YEAR(B243),MONTH(B243),1),""))</f>
        <v/>
      </c>
      <c r="D243" s="17" t="n"/>
      <c r="E243" s="18" t="n"/>
      <c r="F243" s="19" t="n"/>
      <c r="G243" s="20" t="n"/>
      <c r="H243" s="21">
        <f>IF(COUNTA(A243:B243,D243:G243)=0,"",IFERROR(IF(OR(A243="",B243="",C243="",D243="",E243="",G243=""),"Revisar campos/dados",IF(OR(B243&lt;DATE(2020,1,1),B243&gt;'Configuração'!$B$8),"Revisar data",IF(COUNTIF($A$2:$A$501,A243)&gt;1,"Revisar ID duplicado",IF(IFERROR(VLOOKUP(E243,'Configuração'!$D$2:$E$21,2,FALSE),"")&lt;&gt;D243,"Revisar tipo/categoria","OK")))),"Revisar dados"))</f>
        <v/>
      </c>
      <c r="I243" s="19" t="n"/>
    </row>
    <row r="244" ht="20" customHeight="1">
      <c r="A244" s="15" t="n"/>
      <c r="B244" s="16" t="n"/>
      <c r="C244" s="3">
        <f>IF(B244="","",IFERROR(DATE(YEAR(B244),MONTH(B244),1),""))</f>
        <v/>
      </c>
      <c r="D244" s="17" t="n"/>
      <c r="E244" s="18" t="n"/>
      <c r="F244" s="19" t="n"/>
      <c r="G244" s="20" t="n"/>
      <c r="H244" s="21">
        <f>IF(COUNTA(A244:B244,D244:G244)=0,"",IFERROR(IF(OR(A244="",B244="",C244="",D244="",E244="",G244=""),"Revisar campos/dados",IF(OR(B244&lt;DATE(2020,1,1),B244&gt;'Configuração'!$B$8),"Revisar data",IF(COUNTIF($A$2:$A$501,A244)&gt;1,"Revisar ID duplicado",IF(IFERROR(VLOOKUP(E244,'Configuração'!$D$2:$E$21,2,FALSE),"")&lt;&gt;D244,"Revisar tipo/categoria","OK")))),"Revisar dados"))</f>
        <v/>
      </c>
      <c r="I244" s="19" t="n"/>
    </row>
    <row r="245" ht="20" customHeight="1">
      <c r="A245" s="15" t="n"/>
      <c r="B245" s="16" t="n"/>
      <c r="C245" s="3">
        <f>IF(B245="","",IFERROR(DATE(YEAR(B245),MONTH(B245),1),""))</f>
        <v/>
      </c>
      <c r="D245" s="17" t="n"/>
      <c r="E245" s="18" t="n"/>
      <c r="F245" s="19" t="n"/>
      <c r="G245" s="20" t="n"/>
      <c r="H245" s="21">
        <f>IF(COUNTA(A245:B245,D245:G245)=0,"",IFERROR(IF(OR(A245="",B245="",C245="",D245="",E245="",G245=""),"Revisar campos/dados",IF(OR(B245&lt;DATE(2020,1,1),B245&gt;'Configuração'!$B$8),"Revisar data",IF(COUNTIF($A$2:$A$501,A245)&gt;1,"Revisar ID duplicado",IF(IFERROR(VLOOKUP(E245,'Configuração'!$D$2:$E$21,2,FALSE),"")&lt;&gt;D245,"Revisar tipo/categoria","OK")))),"Revisar dados"))</f>
        <v/>
      </c>
      <c r="I245" s="19" t="n"/>
    </row>
    <row r="246" ht="20" customHeight="1">
      <c r="A246" s="15" t="n"/>
      <c r="B246" s="16" t="n"/>
      <c r="C246" s="3">
        <f>IF(B246="","",IFERROR(DATE(YEAR(B246),MONTH(B246),1),""))</f>
        <v/>
      </c>
      <c r="D246" s="17" t="n"/>
      <c r="E246" s="18" t="n"/>
      <c r="F246" s="19" t="n"/>
      <c r="G246" s="20" t="n"/>
      <c r="H246" s="21">
        <f>IF(COUNTA(A246:B246,D246:G246)=0,"",IFERROR(IF(OR(A246="",B246="",C246="",D246="",E246="",G246=""),"Revisar campos/dados",IF(OR(B246&lt;DATE(2020,1,1),B246&gt;'Configuração'!$B$8),"Revisar data",IF(COUNTIF($A$2:$A$501,A246)&gt;1,"Revisar ID duplicado",IF(IFERROR(VLOOKUP(E246,'Configuração'!$D$2:$E$21,2,FALSE),"")&lt;&gt;D246,"Revisar tipo/categoria","OK")))),"Revisar dados"))</f>
        <v/>
      </c>
      <c r="I246" s="19" t="n"/>
    </row>
    <row r="247" ht="20" customHeight="1">
      <c r="A247" s="15" t="n"/>
      <c r="B247" s="16" t="n"/>
      <c r="C247" s="3">
        <f>IF(B247="","",IFERROR(DATE(YEAR(B247),MONTH(B247),1),""))</f>
        <v/>
      </c>
      <c r="D247" s="17" t="n"/>
      <c r="E247" s="18" t="n"/>
      <c r="F247" s="19" t="n"/>
      <c r="G247" s="20" t="n"/>
      <c r="H247" s="21">
        <f>IF(COUNTA(A247:B247,D247:G247)=0,"",IFERROR(IF(OR(A247="",B247="",C247="",D247="",E247="",G247=""),"Revisar campos/dados",IF(OR(B247&lt;DATE(2020,1,1),B247&gt;'Configuração'!$B$8),"Revisar data",IF(COUNTIF($A$2:$A$501,A247)&gt;1,"Revisar ID duplicado",IF(IFERROR(VLOOKUP(E247,'Configuração'!$D$2:$E$21,2,FALSE),"")&lt;&gt;D247,"Revisar tipo/categoria","OK")))),"Revisar dados"))</f>
        <v/>
      </c>
      <c r="I247" s="19" t="n"/>
    </row>
    <row r="248" ht="20" customHeight="1">
      <c r="A248" s="15" t="n"/>
      <c r="B248" s="16" t="n"/>
      <c r="C248" s="3">
        <f>IF(B248="","",IFERROR(DATE(YEAR(B248),MONTH(B248),1),""))</f>
        <v/>
      </c>
      <c r="D248" s="17" t="n"/>
      <c r="E248" s="18" t="n"/>
      <c r="F248" s="19" t="n"/>
      <c r="G248" s="20" t="n"/>
      <c r="H248" s="21">
        <f>IF(COUNTA(A248:B248,D248:G248)=0,"",IFERROR(IF(OR(A248="",B248="",C248="",D248="",E248="",G248=""),"Revisar campos/dados",IF(OR(B248&lt;DATE(2020,1,1),B248&gt;'Configuração'!$B$8),"Revisar data",IF(COUNTIF($A$2:$A$501,A248)&gt;1,"Revisar ID duplicado",IF(IFERROR(VLOOKUP(E248,'Configuração'!$D$2:$E$21,2,FALSE),"")&lt;&gt;D248,"Revisar tipo/categoria","OK")))),"Revisar dados"))</f>
        <v/>
      </c>
      <c r="I248" s="19" t="n"/>
    </row>
    <row r="249" ht="20" customHeight="1">
      <c r="A249" s="15" t="n"/>
      <c r="B249" s="16" t="n"/>
      <c r="C249" s="3">
        <f>IF(B249="","",IFERROR(DATE(YEAR(B249),MONTH(B249),1),""))</f>
        <v/>
      </c>
      <c r="D249" s="17" t="n"/>
      <c r="E249" s="18" t="n"/>
      <c r="F249" s="19" t="n"/>
      <c r="G249" s="20" t="n"/>
      <c r="H249" s="21">
        <f>IF(COUNTA(A249:B249,D249:G249)=0,"",IFERROR(IF(OR(A249="",B249="",C249="",D249="",E249="",G249=""),"Revisar campos/dados",IF(OR(B249&lt;DATE(2020,1,1),B249&gt;'Configuração'!$B$8),"Revisar data",IF(COUNTIF($A$2:$A$501,A249)&gt;1,"Revisar ID duplicado",IF(IFERROR(VLOOKUP(E249,'Configuração'!$D$2:$E$21,2,FALSE),"")&lt;&gt;D249,"Revisar tipo/categoria","OK")))),"Revisar dados"))</f>
        <v/>
      </c>
      <c r="I249" s="19" t="n"/>
    </row>
    <row r="250" ht="20" customHeight="1">
      <c r="A250" s="15" t="n"/>
      <c r="B250" s="16" t="n"/>
      <c r="C250" s="3">
        <f>IF(B250="","",IFERROR(DATE(YEAR(B250),MONTH(B250),1),""))</f>
        <v/>
      </c>
      <c r="D250" s="17" t="n"/>
      <c r="E250" s="18" t="n"/>
      <c r="F250" s="19" t="n"/>
      <c r="G250" s="20" t="n"/>
      <c r="H250" s="21">
        <f>IF(COUNTA(A250:B250,D250:G250)=0,"",IFERROR(IF(OR(A250="",B250="",C250="",D250="",E250="",G250=""),"Revisar campos/dados",IF(OR(B250&lt;DATE(2020,1,1),B250&gt;'Configuração'!$B$8),"Revisar data",IF(COUNTIF($A$2:$A$501,A250)&gt;1,"Revisar ID duplicado",IF(IFERROR(VLOOKUP(E250,'Configuração'!$D$2:$E$21,2,FALSE),"")&lt;&gt;D250,"Revisar tipo/categoria","OK")))),"Revisar dados"))</f>
        <v/>
      </c>
      <c r="I250" s="19" t="n"/>
    </row>
    <row r="251" ht="20" customHeight="1">
      <c r="A251" s="15" t="n"/>
      <c r="B251" s="16" t="n"/>
      <c r="C251" s="3">
        <f>IF(B251="","",IFERROR(DATE(YEAR(B251),MONTH(B251),1),""))</f>
        <v/>
      </c>
      <c r="D251" s="17" t="n"/>
      <c r="E251" s="18" t="n"/>
      <c r="F251" s="19" t="n"/>
      <c r="G251" s="20" t="n"/>
      <c r="H251" s="21">
        <f>IF(COUNTA(A251:B251,D251:G251)=0,"",IFERROR(IF(OR(A251="",B251="",C251="",D251="",E251="",G251=""),"Revisar campos/dados",IF(OR(B251&lt;DATE(2020,1,1),B251&gt;'Configuração'!$B$8),"Revisar data",IF(COUNTIF($A$2:$A$501,A251)&gt;1,"Revisar ID duplicado",IF(IFERROR(VLOOKUP(E251,'Configuração'!$D$2:$E$21,2,FALSE),"")&lt;&gt;D251,"Revisar tipo/categoria","OK")))),"Revisar dados"))</f>
        <v/>
      </c>
      <c r="I251" s="19" t="n"/>
    </row>
    <row r="252" ht="20" customHeight="1">
      <c r="A252" s="15" t="n"/>
      <c r="B252" s="16" t="n"/>
      <c r="C252" s="3">
        <f>IF(B252="","",IFERROR(DATE(YEAR(B252),MONTH(B252),1),""))</f>
        <v/>
      </c>
      <c r="D252" s="17" t="n"/>
      <c r="E252" s="18" t="n"/>
      <c r="F252" s="19" t="n"/>
      <c r="G252" s="20" t="n"/>
      <c r="H252" s="21">
        <f>IF(COUNTA(A252:B252,D252:G252)=0,"",IFERROR(IF(OR(A252="",B252="",C252="",D252="",E252="",G252=""),"Revisar campos/dados",IF(OR(B252&lt;DATE(2020,1,1),B252&gt;'Configuração'!$B$8),"Revisar data",IF(COUNTIF($A$2:$A$501,A252)&gt;1,"Revisar ID duplicado",IF(IFERROR(VLOOKUP(E252,'Configuração'!$D$2:$E$21,2,FALSE),"")&lt;&gt;D252,"Revisar tipo/categoria","OK")))),"Revisar dados"))</f>
        <v/>
      </c>
      <c r="I252" s="19" t="n"/>
    </row>
    <row r="253" ht="20" customHeight="1">
      <c r="A253" s="15" t="n"/>
      <c r="B253" s="16" t="n"/>
      <c r="C253" s="3">
        <f>IF(B253="","",IFERROR(DATE(YEAR(B253),MONTH(B253),1),""))</f>
        <v/>
      </c>
      <c r="D253" s="17" t="n"/>
      <c r="E253" s="18" t="n"/>
      <c r="F253" s="19" t="n"/>
      <c r="G253" s="20" t="n"/>
      <c r="H253" s="21">
        <f>IF(COUNTA(A253:B253,D253:G253)=0,"",IFERROR(IF(OR(A253="",B253="",C253="",D253="",E253="",G253=""),"Revisar campos/dados",IF(OR(B253&lt;DATE(2020,1,1),B253&gt;'Configuração'!$B$8),"Revisar data",IF(COUNTIF($A$2:$A$501,A253)&gt;1,"Revisar ID duplicado",IF(IFERROR(VLOOKUP(E253,'Configuração'!$D$2:$E$21,2,FALSE),"")&lt;&gt;D253,"Revisar tipo/categoria","OK")))),"Revisar dados"))</f>
        <v/>
      </c>
      <c r="I253" s="19" t="n"/>
    </row>
    <row r="254" ht="20" customHeight="1">
      <c r="A254" s="15" t="n"/>
      <c r="B254" s="16" t="n"/>
      <c r="C254" s="3">
        <f>IF(B254="","",IFERROR(DATE(YEAR(B254),MONTH(B254),1),""))</f>
        <v/>
      </c>
      <c r="D254" s="17" t="n"/>
      <c r="E254" s="18" t="n"/>
      <c r="F254" s="19" t="n"/>
      <c r="G254" s="20" t="n"/>
      <c r="H254" s="21">
        <f>IF(COUNTA(A254:B254,D254:G254)=0,"",IFERROR(IF(OR(A254="",B254="",C254="",D254="",E254="",G254=""),"Revisar campos/dados",IF(OR(B254&lt;DATE(2020,1,1),B254&gt;'Configuração'!$B$8),"Revisar data",IF(COUNTIF($A$2:$A$501,A254)&gt;1,"Revisar ID duplicado",IF(IFERROR(VLOOKUP(E254,'Configuração'!$D$2:$E$21,2,FALSE),"")&lt;&gt;D254,"Revisar tipo/categoria","OK")))),"Revisar dados"))</f>
        <v/>
      </c>
      <c r="I254" s="19" t="n"/>
    </row>
    <row r="255" ht="20" customHeight="1">
      <c r="A255" s="15" t="n"/>
      <c r="B255" s="16" t="n"/>
      <c r="C255" s="3">
        <f>IF(B255="","",IFERROR(DATE(YEAR(B255),MONTH(B255),1),""))</f>
        <v/>
      </c>
      <c r="D255" s="17" t="n"/>
      <c r="E255" s="18" t="n"/>
      <c r="F255" s="19" t="n"/>
      <c r="G255" s="20" t="n"/>
      <c r="H255" s="21">
        <f>IF(COUNTA(A255:B255,D255:G255)=0,"",IFERROR(IF(OR(A255="",B255="",C255="",D255="",E255="",G255=""),"Revisar campos/dados",IF(OR(B255&lt;DATE(2020,1,1),B255&gt;'Configuração'!$B$8),"Revisar data",IF(COUNTIF($A$2:$A$501,A255)&gt;1,"Revisar ID duplicado",IF(IFERROR(VLOOKUP(E255,'Configuração'!$D$2:$E$21,2,FALSE),"")&lt;&gt;D255,"Revisar tipo/categoria","OK")))),"Revisar dados"))</f>
        <v/>
      </c>
      <c r="I255" s="19" t="n"/>
    </row>
    <row r="256" ht="20" customHeight="1">
      <c r="A256" s="15" t="n"/>
      <c r="B256" s="16" t="n"/>
      <c r="C256" s="3">
        <f>IF(B256="","",IFERROR(DATE(YEAR(B256),MONTH(B256),1),""))</f>
        <v/>
      </c>
      <c r="D256" s="17" t="n"/>
      <c r="E256" s="18" t="n"/>
      <c r="F256" s="19" t="n"/>
      <c r="G256" s="20" t="n"/>
      <c r="H256" s="21">
        <f>IF(COUNTA(A256:B256,D256:G256)=0,"",IFERROR(IF(OR(A256="",B256="",C256="",D256="",E256="",G256=""),"Revisar campos/dados",IF(OR(B256&lt;DATE(2020,1,1),B256&gt;'Configuração'!$B$8),"Revisar data",IF(COUNTIF($A$2:$A$501,A256)&gt;1,"Revisar ID duplicado",IF(IFERROR(VLOOKUP(E256,'Configuração'!$D$2:$E$21,2,FALSE),"")&lt;&gt;D256,"Revisar tipo/categoria","OK")))),"Revisar dados"))</f>
        <v/>
      </c>
      <c r="I256" s="19" t="n"/>
    </row>
    <row r="257" ht="20" customHeight="1">
      <c r="A257" s="15" t="n"/>
      <c r="B257" s="16" t="n"/>
      <c r="C257" s="3">
        <f>IF(B257="","",IFERROR(DATE(YEAR(B257),MONTH(B257),1),""))</f>
        <v/>
      </c>
      <c r="D257" s="17" t="n"/>
      <c r="E257" s="18" t="n"/>
      <c r="F257" s="19" t="n"/>
      <c r="G257" s="20" t="n"/>
      <c r="H257" s="21">
        <f>IF(COUNTA(A257:B257,D257:G257)=0,"",IFERROR(IF(OR(A257="",B257="",C257="",D257="",E257="",G257=""),"Revisar campos/dados",IF(OR(B257&lt;DATE(2020,1,1),B257&gt;'Configuração'!$B$8),"Revisar data",IF(COUNTIF($A$2:$A$501,A257)&gt;1,"Revisar ID duplicado",IF(IFERROR(VLOOKUP(E257,'Configuração'!$D$2:$E$21,2,FALSE),"")&lt;&gt;D257,"Revisar tipo/categoria","OK")))),"Revisar dados"))</f>
        <v/>
      </c>
      <c r="I257" s="19" t="n"/>
    </row>
    <row r="258" ht="20" customHeight="1">
      <c r="A258" s="15" t="n"/>
      <c r="B258" s="16" t="n"/>
      <c r="C258" s="3">
        <f>IF(B258="","",IFERROR(DATE(YEAR(B258),MONTH(B258),1),""))</f>
        <v/>
      </c>
      <c r="D258" s="17" t="n"/>
      <c r="E258" s="18" t="n"/>
      <c r="F258" s="19" t="n"/>
      <c r="G258" s="20" t="n"/>
      <c r="H258" s="21">
        <f>IF(COUNTA(A258:B258,D258:G258)=0,"",IFERROR(IF(OR(A258="",B258="",C258="",D258="",E258="",G258=""),"Revisar campos/dados",IF(OR(B258&lt;DATE(2020,1,1),B258&gt;'Configuração'!$B$8),"Revisar data",IF(COUNTIF($A$2:$A$501,A258)&gt;1,"Revisar ID duplicado",IF(IFERROR(VLOOKUP(E258,'Configuração'!$D$2:$E$21,2,FALSE),"")&lt;&gt;D258,"Revisar tipo/categoria","OK")))),"Revisar dados"))</f>
        <v/>
      </c>
      <c r="I258" s="19" t="n"/>
    </row>
    <row r="259" ht="20" customHeight="1">
      <c r="A259" s="15" t="n"/>
      <c r="B259" s="16" t="n"/>
      <c r="C259" s="3">
        <f>IF(B259="","",IFERROR(DATE(YEAR(B259),MONTH(B259),1),""))</f>
        <v/>
      </c>
      <c r="D259" s="17" t="n"/>
      <c r="E259" s="18" t="n"/>
      <c r="F259" s="19" t="n"/>
      <c r="G259" s="20" t="n"/>
      <c r="H259" s="21">
        <f>IF(COUNTA(A259:B259,D259:G259)=0,"",IFERROR(IF(OR(A259="",B259="",C259="",D259="",E259="",G259=""),"Revisar campos/dados",IF(OR(B259&lt;DATE(2020,1,1),B259&gt;'Configuração'!$B$8),"Revisar data",IF(COUNTIF($A$2:$A$501,A259)&gt;1,"Revisar ID duplicado",IF(IFERROR(VLOOKUP(E259,'Configuração'!$D$2:$E$21,2,FALSE),"")&lt;&gt;D259,"Revisar tipo/categoria","OK")))),"Revisar dados"))</f>
        <v/>
      </c>
      <c r="I259" s="19" t="n"/>
    </row>
    <row r="260" ht="20" customHeight="1">
      <c r="A260" s="15" t="n"/>
      <c r="B260" s="16" t="n"/>
      <c r="C260" s="3">
        <f>IF(B260="","",IFERROR(DATE(YEAR(B260),MONTH(B260),1),""))</f>
        <v/>
      </c>
      <c r="D260" s="17" t="n"/>
      <c r="E260" s="18" t="n"/>
      <c r="F260" s="19" t="n"/>
      <c r="G260" s="20" t="n"/>
      <c r="H260" s="21">
        <f>IF(COUNTA(A260:B260,D260:G260)=0,"",IFERROR(IF(OR(A260="",B260="",C260="",D260="",E260="",G260=""),"Revisar campos/dados",IF(OR(B260&lt;DATE(2020,1,1),B260&gt;'Configuração'!$B$8),"Revisar data",IF(COUNTIF($A$2:$A$501,A260)&gt;1,"Revisar ID duplicado",IF(IFERROR(VLOOKUP(E260,'Configuração'!$D$2:$E$21,2,FALSE),"")&lt;&gt;D260,"Revisar tipo/categoria","OK")))),"Revisar dados"))</f>
        <v/>
      </c>
      <c r="I260" s="19" t="n"/>
    </row>
    <row r="261" ht="20" customHeight="1">
      <c r="A261" s="15" t="n"/>
      <c r="B261" s="16" t="n"/>
      <c r="C261" s="3">
        <f>IF(B261="","",IFERROR(DATE(YEAR(B261),MONTH(B261),1),""))</f>
        <v/>
      </c>
      <c r="D261" s="17" t="n"/>
      <c r="E261" s="18" t="n"/>
      <c r="F261" s="19" t="n"/>
      <c r="G261" s="20" t="n"/>
      <c r="H261" s="21">
        <f>IF(COUNTA(A261:B261,D261:G261)=0,"",IFERROR(IF(OR(A261="",B261="",C261="",D261="",E261="",G261=""),"Revisar campos/dados",IF(OR(B261&lt;DATE(2020,1,1),B261&gt;'Configuração'!$B$8),"Revisar data",IF(COUNTIF($A$2:$A$501,A261)&gt;1,"Revisar ID duplicado",IF(IFERROR(VLOOKUP(E261,'Configuração'!$D$2:$E$21,2,FALSE),"")&lt;&gt;D261,"Revisar tipo/categoria","OK")))),"Revisar dados"))</f>
        <v/>
      </c>
      <c r="I261" s="19" t="n"/>
    </row>
    <row r="262" ht="20" customHeight="1">
      <c r="A262" s="15" t="n"/>
      <c r="B262" s="16" t="n"/>
      <c r="C262" s="3">
        <f>IF(B262="","",IFERROR(DATE(YEAR(B262),MONTH(B262),1),""))</f>
        <v/>
      </c>
      <c r="D262" s="17" t="n"/>
      <c r="E262" s="18" t="n"/>
      <c r="F262" s="19" t="n"/>
      <c r="G262" s="20" t="n"/>
      <c r="H262" s="21">
        <f>IF(COUNTA(A262:B262,D262:G262)=0,"",IFERROR(IF(OR(A262="",B262="",C262="",D262="",E262="",G262=""),"Revisar campos/dados",IF(OR(B262&lt;DATE(2020,1,1),B262&gt;'Configuração'!$B$8),"Revisar data",IF(COUNTIF($A$2:$A$501,A262)&gt;1,"Revisar ID duplicado",IF(IFERROR(VLOOKUP(E262,'Configuração'!$D$2:$E$21,2,FALSE),"")&lt;&gt;D262,"Revisar tipo/categoria","OK")))),"Revisar dados"))</f>
        <v/>
      </c>
      <c r="I262" s="19" t="n"/>
    </row>
    <row r="263" ht="20" customHeight="1">
      <c r="A263" s="15" t="n"/>
      <c r="B263" s="16" t="n"/>
      <c r="C263" s="3">
        <f>IF(B263="","",IFERROR(DATE(YEAR(B263),MONTH(B263),1),""))</f>
        <v/>
      </c>
      <c r="D263" s="17" t="n"/>
      <c r="E263" s="18" t="n"/>
      <c r="F263" s="19" t="n"/>
      <c r="G263" s="20" t="n"/>
      <c r="H263" s="21">
        <f>IF(COUNTA(A263:B263,D263:G263)=0,"",IFERROR(IF(OR(A263="",B263="",C263="",D263="",E263="",G263=""),"Revisar campos/dados",IF(OR(B263&lt;DATE(2020,1,1),B263&gt;'Configuração'!$B$8),"Revisar data",IF(COUNTIF($A$2:$A$501,A263)&gt;1,"Revisar ID duplicado",IF(IFERROR(VLOOKUP(E263,'Configuração'!$D$2:$E$21,2,FALSE),"")&lt;&gt;D263,"Revisar tipo/categoria","OK")))),"Revisar dados"))</f>
        <v/>
      </c>
      <c r="I263" s="19" t="n"/>
    </row>
    <row r="264" ht="20" customHeight="1">
      <c r="A264" s="15" t="n"/>
      <c r="B264" s="16" t="n"/>
      <c r="C264" s="3">
        <f>IF(B264="","",IFERROR(DATE(YEAR(B264),MONTH(B264),1),""))</f>
        <v/>
      </c>
      <c r="D264" s="17" t="n"/>
      <c r="E264" s="18" t="n"/>
      <c r="F264" s="19" t="n"/>
      <c r="G264" s="20" t="n"/>
      <c r="H264" s="21">
        <f>IF(COUNTA(A264:B264,D264:G264)=0,"",IFERROR(IF(OR(A264="",B264="",C264="",D264="",E264="",G264=""),"Revisar campos/dados",IF(OR(B264&lt;DATE(2020,1,1),B264&gt;'Configuração'!$B$8),"Revisar data",IF(COUNTIF($A$2:$A$501,A264)&gt;1,"Revisar ID duplicado",IF(IFERROR(VLOOKUP(E264,'Configuração'!$D$2:$E$21,2,FALSE),"")&lt;&gt;D264,"Revisar tipo/categoria","OK")))),"Revisar dados"))</f>
        <v/>
      </c>
      <c r="I264" s="19" t="n"/>
    </row>
    <row r="265" ht="20" customHeight="1">
      <c r="A265" s="15" t="n"/>
      <c r="B265" s="16" t="n"/>
      <c r="C265" s="3">
        <f>IF(B265="","",IFERROR(DATE(YEAR(B265),MONTH(B265),1),""))</f>
        <v/>
      </c>
      <c r="D265" s="17" t="n"/>
      <c r="E265" s="18" t="n"/>
      <c r="F265" s="19" t="n"/>
      <c r="G265" s="20" t="n"/>
      <c r="H265" s="21">
        <f>IF(COUNTA(A265:B265,D265:G265)=0,"",IFERROR(IF(OR(A265="",B265="",C265="",D265="",E265="",G265=""),"Revisar campos/dados",IF(OR(B265&lt;DATE(2020,1,1),B265&gt;'Configuração'!$B$8),"Revisar data",IF(COUNTIF($A$2:$A$501,A265)&gt;1,"Revisar ID duplicado",IF(IFERROR(VLOOKUP(E265,'Configuração'!$D$2:$E$21,2,FALSE),"")&lt;&gt;D265,"Revisar tipo/categoria","OK")))),"Revisar dados"))</f>
        <v/>
      </c>
      <c r="I265" s="19" t="n"/>
    </row>
    <row r="266" ht="20" customHeight="1">
      <c r="A266" s="15" t="n"/>
      <c r="B266" s="16" t="n"/>
      <c r="C266" s="3">
        <f>IF(B266="","",IFERROR(DATE(YEAR(B266),MONTH(B266),1),""))</f>
        <v/>
      </c>
      <c r="D266" s="17" t="n"/>
      <c r="E266" s="18" t="n"/>
      <c r="F266" s="19" t="n"/>
      <c r="G266" s="20" t="n"/>
      <c r="H266" s="21">
        <f>IF(COUNTA(A266:B266,D266:G266)=0,"",IFERROR(IF(OR(A266="",B266="",C266="",D266="",E266="",G266=""),"Revisar campos/dados",IF(OR(B266&lt;DATE(2020,1,1),B266&gt;'Configuração'!$B$8),"Revisar data",IF(COUNTIF($A$2:$A$501,A266)&gt;1,"Revisar ID duplicado",IF(IFERROR(VLOOKUP(E266,'Configuração'!$D$2:$E$21,2,FALSE),"")&lt;&gt;D266,"Revisar tipo/categoria","OK")))),"Revisar dados"))</f>
        <v/>
      </c>
      <c r="I266" s="19" t="n"/>
    </row>
    <row r="267" ht="20" customHeight="1">
      <c r="A267" s="15" t="n"/>
      <c r="B267" s="16" t="n"/>
      <c r="C267" s="3">
        <f>IF(B267="","",IFERROR(DATE(YEAR(B267),MONTH(B267),1),""))</f>
        <v/>
      </c>
      <c r="D267" s="17" t="n"/>
      <c r="E267" s="18" t="n"/>
      <c r="F267" s="19" t="n"/>
      <c r="G267" s="20" t="n"/>
      <c r="H267" s="21">
        <f>IF(COUNTA(A267:B267,D267:G267)=0,"",IFERROR(IF(OR(A267="",B267="",C267="",D267="",E267="",G267=""),"Revisar campos/dados",IF(OR(B267&lt;DATE(2020,1,1),B267&gt;'Configuração'!$B$8),"Revisar data",IF(COUNTIF($A$2:$A$501,A267)&gt;1,"Revisar ID duplicado",IF(IFERROR(VLOOKUP(E267,'Configuração'!$D$2:$E$21,2,FALSE),"")&lt;&gt;D267,"Revisar tipo/categoria","OK")))),"Revisar dados"))</f>
        <v/>
      </c>
      <c r="I267" s="19" t="n"/>
    </row>
    <row r="268" ht="20" customHeight="1">
      <c r="A268" s="15" t="n"/>
      <c r="B268" s="16" t="n"/>
      <c r="C268" s="3">
        <f>IF(B268="","",IFERROR(DATE(YEAR(B268),MONTH(B268),1),""))</f>
        <v/>
      </c>
      <c r="D268" s="17" t="n"/>
      <c r="E268" s="18" t="n"/>
      <c r="F268" s="19" t="n"/>
      <c r="G268" s="20" t="n"/>
      <c r="H268" s="21">
        <f>IF(COUNTA(A268:B268,D268:G268)=0,"",IFERROR(IF(OR(A268="",B268="",C268="",D268="",E268="",G268=""),"Revisar campos/dados",IF(OR(B268&lt;DATE(2020,1,1),B268&gt;'Configuração'!$B$8),"Revisar data",IF(COUNTIF($A$2:$A$501,A268)&gt;1,"Revisar ID duplicado",IF(IFERROR(VLOOKUP(E268,'Configuração'!$D$2:$E$21,2,FALSE),"")&lt;&gt;D268,"Revisar tipo/categoria","OK")))),"Revisar dados"))</f>
        <v/>
      </c>
      <c r="I268" s="19" t="n"/>
    </row>
    <row r="269" ht="20" customHeight="1">
      <c r="A269" s="15" t="n"/>
      <c r="B269" s="16" t="n"/>
      <c r="C269" s="3">
        <f>IF(B269="","",IFERROR(DATE(YEAR(B269),MONTH(B269),1),""))</f>
        <v/>
      </c>
      <c r="D269" s="17" t="n"/>
      <c r="E269" s="18" t="n"/>
      <c r="F269" s="19" t="n"/>
      <c r="G269" s="20" t="n"/>
      <c r="H269" s="21">
        <f>IF(COUNTA(A269:B269,D269:G269)=0,"",IFERROR(IF(OR(A269="",B269="",C269="",D269="",E269="",G269=""),"Revisar campos/dados",IF(OR(B269&lt;DATE(2020,1,1),B269&gt;'Configuração'!$B$8),"Revisar data",IF(COUNTIF($A$2:$A$501,A269)&gt;1,"Revisar ID duplicado",IF(IFERROR(VLOOKUP(E269,'Configuração'!$D$2:$E$21,2,FALSE),"")&lt;&gt;D269,"Revisar tipo/categoria","OK")))),"Revisar dados"))</f>
        <v/>
      </c>
      <c r="I269" s="19" t="n"/>
    </row>
    <row r="270" ht="20" customHeight="1">
      <c r="A270" s="15" t="n"/>
      <c r="B270" s="16" t="n"/>
      <c r="C270" s="3">
        <f>IF(B270="","",IFERROR(DATE(YEAR(B270),MONTH(B270),1),""))</f>
        <v/>
      </c>
      <c r="D270" s="17" t="n"/>
      <c r="E270" s="18" t="n"/>
      <c r="F270" s="19" t="n"/>
      <c r="G270" s="20" t="n"/>
      <c r="H270" s="21">
        <f>IF(COUNTA(A270:B270,D270:G270)=0,"",IFERROR(IF(OR(A270="",B270="",C270="",D270="",E270="",G270=""),"Revisar campos/dados",IF(OR(B270&lt;DATE(2020,1,1),B270&gt;'Configuração'!$B$8),"Revisar data",IF(COUNTIF($A$2:$A$501,A270)&gt;1,"Revisar ID duplicado",IF(IFERROR(VLOOKUP(E270,'Configuração'!$D$2:$E$21,2,FALSE),"")&lt;&gt;D270,"Revisar tipo/categoria","OK")))),"Revisar dados"))</f>
        <v/>
      </c>
      <c r="I270" s="19" t="n"/>
    </row>
    <row r="271" ht="20" customHeight="1">
      <c r="A271" s="15" t="n"/>
      <c r="B271" s="16" t="n"/>
      <c r="C271" s="3">
        <f>IF(B271="","",IFERROR(DATE(YEAR(B271),MONTH(B271),1),""))</f>
        <v/>
      </c>
      <c r="D271" s="17" t="n"/>
      <c r="E271" s="18" t="n"/>
      <c r="F271" s="19" t="n"/>
      <c r="G271" s="20" t="n"/>
      <c r="H271" s="21">
        <f>IF(COUNTA(A271:B271,D271:G271)=0,"",IFERROR(IF(OR(A271="",B271="",C271="",D271="",E271="",G271=""),"Revisar campos/dados",IF(OR(B271&lt;DATE(2020,1,1),B271&gt;'Configuração'!$B$8),"Revisar data",IF(COUNTIF($A$2:$A$501,A271)&gt;1,"Revisar ID duplicado",IF(IFERROR(VLOOKUP(E271,'Configuração'!$D$2:$E$21,2,FALSE),"")&lt;&gt;D271,"Revisar tipo/categoria","OK")))),"Revisar dados"))</f>
        <v/>
      </c>
      <c r="I271" s="19" t="n"/>
    </row>
    <row r="272" ht="20" customHeight="1">
      <c r="A272" s="15" t="n"/>
      <c r="B272" s="16" t="n"/>
      <c r="C272" s="3">
        <f>IF(B272="","",IFERROR(DATE(YEAR(B272),MONTH(B272),1),""))</f>
        <v/>
      </c>
      <c r="D272" s="17" t="n"/>
      <c r="E272" s="18" t="n"/>
      <c r="F272" s="19" t="n"/>
      <c r="G272" s="20" t="n"/>
      <c r="H272" s="21">
        <f>IF(COUNTA(A272:B272,D272:G272)=0,"",IFERROR(IF(OR(A272="",B272="",C272="",D272="",E272="",G272=""),"Revisar campos/dados",IF(OR(B272&lt;DATE(2020,1,1),B272&gt;'Configuração'!$B$8),"Revisar data",IF(COUNTIF($A$2:$A$501,A272)&gt;1,"Revisar ID duplicado",IF(IFERROR(VLOOKUP(E272,'Configuração'!$D$2:$E$21,2,FALSE),"")&lt;&gt;D272,"Revisar tipo/categoria","OK")))),"Revisar dados"))</f>
        <v/>
      </c>
      <c r="I272" s="19" t="n"/>
    </row>
    <row r="273" ht="20" customHeight="1">
      <c r="A273" s="15" t="n"/>
      <c r="B273" s="16" t="n"/>
      <c r="C273" s="3">
        <f>IF(B273="","",IFERROR(DATE(YEAR(B273),MONTH(B273),1),""))</f>
        <v/>
      </c>
      <c r="D273" s="17" t="n"/>
      <c r="E273" s="18" t="n"/>
      <c r="F273" s="19" t="n"/>
      <c r="G273" s="20" t="n"/>
      <c r="H273" s="21">
        <f>IF(COUNTA(A273:B273,D273:G273)=0,"",IFERROR(IF(OR(A273="",B273="",C273="",D273="",E273="",G273=""),"Revisar campos/dados",IF(OR(B273&lt;DATE(2020,1,1),B273&gt;'Configuração'!$B$8),"Revisar data",IF(COUNTIF($A$2:$A$501,A273)&gt;1,"Revisar ID duplicado",IF(IFERROR(VLOOKUP(E273,'Configuração'!$D$2:$E$21,2,FALSE),"")&lt;&gt;D273,"Revisar tipo/categoria","OK")))),"Revisar dados"))</f>
        <v/>
      </c>
      <c r="I273" s="19" t="n"/>
    </row>
    <row r="274" ht="20" customHeight="1">
      <c r="A274" s="15" t="n"/>
      <c r="B274" s="16" t="n"/>
      <c r="C274" s="3">
        <f>IF(B274="","",IFERROR(DATE(YEAR(B274),MONTH(B274),1),""))</f>
        <v/>
      </c>
      <c r="D274" s="17" t="n"/>
      <c r="E274" s="18" t="n"/>
      <c r="F274" s="19" t="n"/>
      <c r="G274" s="20" t="n"/>
      <c r="H274" s="21">
        <f>IF(COUNTA(A274:B274,D274:G274)=0,"",IFERROR(IF(OR(A274="",B274="",C274="",D274="",E274="",G274=""),"Revisar campos/dados",IF(OR(B274&lt;DATE(2020,1,1),B274&gt;'Configuração'!$B$8),"Revisar data",IF(COUNTIF($A$2:$A$501,A274)&gt;1,"Revisar ID duplicado",IF(IFERROR(VLOOKUP(E274,'Configuração'!$D$2:$E$21,2,FALSE),"")&lt;&gt;D274,"Revisar tipo/categoria","OK")))),"Revisar dados"))</f>
        <v/>
      </c>
      <c r="I274" s="19" t="n"/>
    </row>
    <row r="275" ht="20" customHeight="1">
      <c r="A275" s="15" t="n"/>
      <c r="B275" s="16" t="n"/>
      <c r="C275" s="3">
        <f>IF(B275="","",IFERROR(DATE(YEAR(B275),MONTH(B275),1),""))</f>
        <v/>
      </c>
      <c r="D275" s="17" t="n"/>
      <c r="E275" s="18" t="n"/>
      <c r="F275" s="19" t="n"/>
      <c r="G275" s="20" t="n"/>
      <c r="H275" s="21">
        <f>IF(COUNTA(A275:B275,D275:G275)=0,"",IFERROR(IF(OR(A275="",B275="",C275="",D275="",E275="",G275=""),"Revisar campos/dados",IF(OR(B275&lt;DATE(2020,1,1),B275&gt;'Configuração'!$B$8),"Revisar data",IF(COUNTIF($A$2:$A$501,A275)&gt;1,"Revisar ID duplicado",IF(IFERROR(VLOOKUP(E275,'Configuração'!$D$2:$E$21,2,FALSE),"")&lt;&gt;D275,"Revisar tipo/categoria","OK")))),"Revisar dados"))</f>
        <v/>
      </c>
      <c r="I275" s="19" t="n"/>
    </row>
    <row r="276" ht="20" customHeight="1">
      <c r="A276" s="15" t="n"/>
      <c r="B276" s="16" t="n"/>
      <c r="C276" s="3">
        <f>IF(B276="","",IFERROR(DATE(YEAR(B276),MONTH(B276),1),""))</f>
        <v/>
      </c>
      <c r="D276" s="17" t="n"/>
      <c r="E276" s="18" t="n"/>
      <c r="F276" s="19" t="n"/>
      <c r="G276" s="20" t="n"/>
      <c r="H276" s="21">
        <f>IF(COUNTA(A276:B276,D276:G276)=0,"",IFERROR(IF(OR(A276="",B276="",C276="",D276="",E276="",G276=""),"Revisar campos/dados",IF(OR(B276&lt;DATE(2020,1,1),B276&gt;'Configuração'!$B$8),"Revisar data",IF(COUNTIF($A$2:$A$501,A276)&gt;1,"Revisar ID duplicado",IF(IFERROR(VLOOKUP(E276,'Configuração'!$D$2:$E$21,2,FALSE),"")&lt;&gt;D276,"Revisar tipo/categoria","OK")))),"Revisar dados"))</f>
        <v/>
      </c>
      <c r="I276" s="19" t="n"/>
    </row>
    <row r="277" ht="20" customHeight="1">
      <c r="A277" s="15" t="n"/>
      <c r="B277" s="16" t="n"/>
      <c r="C277" s="3">
        <f>IF(B277="","",IFERROR(DATE(YEAR(B277),MONTH(B277),1),""))</f>
        <v/>
      </c>
      <c r="D277" s="17" t="n"/>
      <c r="E277" s="18" t="n"/>
      <c r="F277" s="19" t="n"/>
      <c r="G277" s="20" t="n"/>
      <c r="H277" s="21">
        <f>IF(COUNTA(A277:B277,D277:G277)=0,"",IFERROR(IF(OR(A277="",B277="",C277="",D277="",E277="",G277=""),"Revisar campos/dados",IF(OR(B277&lt;DATE(2020,1,1),B277&gt;'Configuração'!$B$8),"Revisar data",IF(COUNTIF($A$2:$A$501,A277)&gt;1,"Revisar ID duplicado",IF(IFERROR(VLOOKUP(E277,'Configuração'!$D$2:$E$21,2,FALSE),"")&lt;&gt;D277,"Revisar tipo/categoria","OK")))),"Revisar dados"))</f>
        <v/>
      </c>
      <c r="I277" s="19" t="n"/>
    </row>
    <row r="278" ht="20" customHeight="1">
      <c r="A278" s="15" t="n"/>
      <c r="B278" s="16" t="n"/>
      <c r="C278" s="3">
        <f>IF(B278="","",IFERROR(DATE(YEAR(B278),MONTH(B278),1),""))</f>
        <v/>
      </c>
      <c r="D278" s="17" t="n"/>
      <c r="E278" s="18" t="n"/>
      <c r="F278" s="19" t="n"/>
      <c r="G278" s="20" t="n"/>
      <c r="H278" s="21">
        <f>IF(COUNTA(A278:B278,D278:G278)=0,"",IFERROR(IF(OR(A278="",B278="",C278="",D278="",E278="",G278=""),"Revisar campos/dados",IF(OR(B278&lt;DATE(2020,1,1),B278&gt;'Configuração'!$B$8),"Revisar data",IF(COUNTIF($A$2:$A$501,A278)&gt;1,"Revisar ID duplicado",IF(IFERROR(VLOOKUP(E278,'Configuração'!$D$2:$E$21,2,FALSE),"")&lt;&gt;D278,"Revisar tipo/categoria","OK")))),"Revisar dados"))</f>
        <v/>
      </c>
      <c r="I278" s="19" t="n"/>
    </row>
    <row r="279" ht="20" customHeight="1">
      <c r="A279" s="15" t="n"/>
      <c r="B279" s="16" t="n"/>
      <c r="C279" s="3">
        <f>IF(B279="","",IFERROR(DATE(YEAR(B279),MONTH(B279),1),""))</f>
        <v/>
      </c>
      <c r="D279" s="17" t="n"/>
      <c r="E279" s="18" t="n"/>
      <c r="F279" s="19" t="n"/>
      <c r="G279" s="20" t="n"/>
      <c r="H279" s="21">
        <f>IF(COUNTA(A279:B279,D279:G279)=0,"",IFERROR(IF(OR(A279="",B279="",C279="",D279="",E279="",G279=""),"Revisar campos/dados",IF(OR(B279&lt;DATE(2020,1,1),B279&gt;'Configuração'!$B$8),"Revisar data",IF(COUNTIF($A$2:$A$501,A279)&gt;1,"Revisar ID duplicado",IF(IFERROR(VLOOKUP(E279,'Configuração'!$D$2:$E$21,2,FALSE),"")&lt;&gt;D279,"Revisar tipo/categoria","OK")))),"Revisar dados"))</f>
        <v/>
      </c>
      <c r="I279" s="19" t="n"/>
    </row>
    <row r="280" ht="20" customHeight="1">
      <c r="A280" s="15" t="n"/>
      <c r="B280" s="16" t="n"/>
      <c r="C280" s="3">
        <f>IF(B280="","",IFERROR(DATE(YEAR(B280),MONTH(B280),1),""))</f>
        <v/>
      </c>
      <c r="D280" s="17" t="n"/>
      <c r="E280" s="18" t="n"/>
      <c r="F280" s="19" t="n"/>
      <c r="G280" s="20" t="n"/>
      <c r="H280" s="21">
        <f>IF(COUNTA(A280:B280,D280:G280)=0,"",IFERROR(IF(OR(A280="",B280="",C280="",D280="",E280="",G280=""),"Revisar campos/dados",IF(OR(B280&lt;DATE(2020,1,1),B280&gt;'Configuração'!$B$8),"Revisar data",IF(COUNTIF($A$2:$A$501,A280)&gt;1,"Revisar ID duplicado",IF(IFERROR(VLOOKUP(E280,'Configuração'!$D$2:$E$21,2,FALSE),"")&lt;&gt;D280,"Revisar tipo/categoria","OK")))),"Revisar dados"))</f>
        <v/>
      </c>
      <c r="I280" s="19" t="n"/>
    </row>
    <row r="281" ht="20" customHeight="1">
      <c r="A281" s="15" t="n"/>
      <c r="B281" s="16" t="n"/>
      <c r="C281" s="3">
        <f>IF(B281="","",IFERROR(DATE(YEAR(B281),MONTH(B281),1),""))</f>
        <v/>
      </c>
      <c r="D281" s="17" t="n"/>
      <c r="E281" s="18" t="n"/>
      <c r="F281" s="19" t="n"/>
      <c r="G281" s="20" t="n"/>
      <c r="H281" s="21">
        <f>IF(COUNTA(A281:B281,D281:G281)=0,"",IFERROR(IF(OR(A281="",B281="",C281="",D281="",E281="",G281=""),"Revisar campos/dados",IF(OR(B281&lt;DATE(2020,1,1),B281&gt;'Configuração'!$B$8),"Revisar data",IF(COUNTIF($A$2:$A$501,A281)&gt;1,"Revisar ID duplicado",IF(IFERROR(VLOOKUP(E281,'Configuração'!$D$2:$E$21,2,FALSE),"")&lt;&gt;D281,"Revisar tipo/categoria","OK")))),"Revisar dados"))</f>
        <v/>
      </c>
      <c r="I281" s="19" t="n"/>
    </row>
    <row r="282" ht="20" customHeight="1">
      <c r="A282" s="15" t="n"/>
      <c r="B282" s="16" t="n"/>
      <c r="C282" s="3">
        <f>IF(B282="","",IFERROR(DATE(YEAR(B282),MONTH(B282),1),""))</f>
        <v/>
      </c>
      <c r="D282" s="17" t="n"/>
      <c r="E282" s="18" t="n"/>
      <c r="F282" s="19" t="n"/>
      <c r="G282" s="20" t="n"/>
      <c r="H282" s="21">
        <f>IF(COUNTA(A282:B282,D282:G282)=0,"",IFERROR(IF(OR(A282="",B282="",C282="",D282="",E282="",G282=""),"Revisar campos/dados",IF(OR(B282&lt;DATE(2020,1,1),B282&gt;'Configuração'!$B$8),"Revisar data",IF(COUNTIF($A$2:$A$501,A282)&gt;1,"Revisar ID duplicado",IF(IFERROR(VLOOKUP(E282,'Configuração'!$D$2:$E$21,2,FALSE),"")&lt;&gt;D282,"Revisar tipo/categoria","OK")))),"Revisar dados"))</f>
        <v/>
      </c>
      <c r="I282" s="19" t="n"/>
    </row>
    <row r="283" ht="20" customHeight="1">
      <c r="A283" s="15" t="n"/>
      <c r="B283" s="16" t="n"/>
      <c r="C283" s="3">
        <f>IF(B283="","",IFERROR(DATE(YEAR(B283),MONTH(B283),1),""))</f>
        <v/>
      </c>
      <c r="D283" s="17" t="n"/>
      <c r="E283" s="18" t="n"/>
      <c r="F283" s="19" t="n"/>
      <c r="G283" s="20" t="n"/>
      <c r="H283" s="21">
        <f>IF(COUNTA(A283:B283,D283:G283)=0,"",IFERROR(IF(OR(A283="",B283="",C283="",D283="",E283="",G283=""),"Revisar campos/dados",IF(OR(B283&lt;DATE(2020,1,1),B283&gt;'Configuração'!$B$8),"Revisar data",IF(COUNTIF($A$2:$A$501,A283)&gt;1,"Revisar ID duplicado",IF(IFERROR(VLOOKUP(E283,'Configuração'!$D$2:$E$21,2,FALSE),"")&lt;&gt;D283,"Revisar tipo/categoria","OK")))),"Revisar dados"))</f>
        <v/>
      </c>
      <c r="I283" s="19" t="n"/>
    </row>
    <row r="284" ht="20" customHeight="1">
      <c r="A284" s="15" t="n"/>
      <c r="B284" s="16" t="n"/>
      <c r="C284" s="3">
        <f>IF(B284="","",IFERROR(DATE(YEAR(B284),MONTH(B284),1),""))</f>
        <v/>
      </c>
      <c r="D284" s="17" t="n"/>
      <c r="E284" s="18" t="n"/>
      <c r="F284" s="19" t="n"/>
      <c r="G284" s="20" t="n"/>
      <c r="H284" s="21">
        <f>IF(COUNTA(A284:B284,D284:G284)=0,"",IFERROR(IF(OR(A284="",B284="",C284="",D284="",E284="",G284=""),"Revisar campos/dados",IF(OR(B284&lt;DATE(2020,1,1),B284&gt;'Configuração'!$B$8),"Revisar data",IF(COUNTIF($A$2:$A$501,A284)&gt;1,"Revisar ID duplicado",IF(IFERROR(VLOOKUP(E284,'Configuração'!$D$2:$E$21,2,FALSE),"")&lt;&gt;D284,"Revisar tipo/categoria","OK")))),"Revisar dados"))</f>
        <v/>
      </c>
      <c r="I284" s="19" t="n"/>
    </row>
    <row r="285" ht="20" customHeight="1">
      <c r="A285" s="15" t="n"/>
      <c r="B285" s="16" t="n"/>
      <c r="C285" s="3">
        <f>IF(B285="","",IFERROR(DATE(YEAR(B285),MONTH(B285),1),""))</f>
        <v/>
      </c>
      <c r="D285" s="17" t="n"/>
      <c r="E285" s="18" t="n"/>
      <c r="F285" s="19" t="n"/>
      <c r="G285" s="20" t="n"/>
      <c r="H285" s="21">
        <f>IF(COUNTA(A285:B285,D285:G285)=0,"",IFERROR(IF(OR(A285="",B285="",C285="",D285="",E285="",G285=""),"Revisar campos/dados",IF(OR(B285&lt;DATE(2020,1,1),B285&gt;'Configuração'!$B$8),"Revisar data",IF(COUNTIF($A$2:$A$501,A285)&gt;1,"Revisar ID duplicado",IF(IFERROR(VLOOKUP(E285,'Configuração'!$D$2:$E$21,2,FALSE),"")&lt;&gt;D285,"Revisar tipo/categoria","OK")))),"Revisar dados"))</f>
        <v/>
      </c>
      <c r="I285" s="19" t="n"/>
    </row>
    <row r="286" ht="20" customHeight="1">
      <c r="A286" s="15" t="n"/>
      <c r="B286" s="16" t="n"/>
      <c r="C286" s="3">
        <f>IF(B286="","",IFERROR(DATE(YEAR(B286),MONTH(B286),1),""))</f>
        <v/>
      </c>
      <c r="D286" s="17" t="n"/>
      <c r="E286" s="18" t="n"/>
      <c r="F286" s="19" t="n"/>
      <c r="G286" s="20" t="n"/>
      <c r="H286" s="21">
        <f>IF(COUNTA(A286:B286,D286:G286)=0,"",IFERROR(IF(OR(A286="",B286="",C286="",D286="",E286="",G286=""),"Revisar campos/dados",IF(OR(B286&lt;DATE(2020,1,1),B286&gt;'Configuração'!$B$8),"Revisar data",IF(COUNTIF($A$2:$A$501,A286)&gt;1,"Revisar ID duplicado",IF(IFERROR(VLOOKUP(E286,'Configuração'!$D$2:$E$21,2,FALSE),"")&lt;&gt;D286,"Revisar tipo/categoria","OK")))),"Revisar dados"))</f>
        <v/>
      </c>
      <c r="I286" s="19" t="n"/>
    </row>
    <row r="287" ht="20" customHeight="1">
      <c r="A287" s="15" t="n"/>
      <c r="B287" s="16" t="n"/>
      <c r="C287" s="3">
        <f>IF(B287="","",IFERROR(DATE(YEAR(B287),MONTH(B287),1),""))</f>
        <v/>
      </c>
      <c r="D287" s="17" t="n"/>
      <c r="E287" s="18" t="n"/>
      <c r="F287" s="19" t="n"/>
      <c r="G287" s="20" t="n"/>
      <c r="H287" s="21">
        <f>IF(COUNTA(A287:B287,D287:G287)=0,"",IFERROR(IF(OR(A287="",B287="",C287="",D287="",E287="",G287=""),"Revisar campos/dados",IF(OR(B287&lt;DATE(2020,1,1),B287&gt;'Configuração'!$B$8),"Revisar data",IF(COUNTIF($A$2:$A$501,A287)&gt;1,"Revisar ID duplicado",IF(IFERROR(VLOOKUP(E287,'Configuração'!$D$2:$E$21,2,FALSE),"")&lt;&gt;D287,"Revisar tipo/categoria","OK")))),"Revisar dados"))</f>
        <v/>
      </c>
      <c r="I287" s="19" t="n"/>
    </row>
    <row r="288" ht="20" customHeight="1">
      <c r="A288" s="15" t="n"/>
      <c r="B288" s="16" t="n"/>
      <c r="C288" s="3">
        <f>IF(B288="","",IFERROR(DATE(YEAR(B288),MONTH(B288),1),""))</f>
        <v/>
      </c>
      <c r="D288" s="17" t="n"/>
      <c r="E288" s="18" t="n"/>
      <c r="F288" s="19" t="n"/>
      <c r="G288" s="20" t="n"/>
      <c r="H288" s="21">
        <f>IF(COUNTA(A288:B288,D288:G288)=0,"",IFERROR(IF(OR(A288="",B288="",C288="",D288="",E288="",G288=""),"Revisar campos/dados",IF(OR(B288&lt;DATE(2020,1,1),B288&gt;'Configuração'!$B$8),"Revisar data",IF(COUNTIF($A$2:$A$501,A288)&gt;1,"Revisar ID duplicado",IF(IFERROR(VLOOKUP(E288,'Configuração'!$D$2:$E$21,2,FALSE),"")&lt;&gt;D288,"Revisar tipo/categoria","OK")))),"Revisar dados"))</f>
        <v/>
      </c>
      <c r="I288" s="19" t="n"/>
    </row>
    <row r="289" ht="20" customHeight="1">
      <c r="A289" s="15" t="n"/>
      <c r="B289" s="16" t="n"/>
      <c r="C289" s="3">
        <f>IF(B289="","",IFERROR(DATE(YEAR(B289),MONTH(B289),1),""))</f>
        <v/>
      </c>
      <c r="D289" s="17" t="n"/>
      <c r="E289" s="18" t="n"/>
      <c r="F289" s="19" t="n"/>
      <c r="G289" s="20" t="n"/>
      <c r="H289" s="21">
        <f>IF(COUNTA(A289:B289,D289:G289)=0,"",IFERROR(IF(OR(A289="",B289="",C289="",D289="",E289="",G289=""),"Revisar campos/dados",IF(OR(B289&lt;DATE(2020,1,1),B289&gt;'Configuração'!$B$8),"Revisar data",IF(COUNTIF($A$2:$A$501,A289)&gt;1,"Revisar ID duplicado",IF(IFERROR(VLOOKUP(E289,'Configuração'!$D$2:$E$21,2,FALSE),"")&lt;&gt;D289,"Revisar tipo/categoria","OK")))),"Revisar dados"))</f>
        <v/>
      </c>
      <c r="I289" s="19" t="n"/>
    </row>
    <row r="290" ht="20" customHeight="1">
      <c r="A290" s="15" t="n"/>
      <c r="B290" s="16" t="n"/>
      <c r="C290" s="3">
        <f>IF(B290="","",IFERROR(DATE(YEAR(B290),MONTH(B290),1),""))</f>
        <v/>
      </c>
      <c r="D290" s="17" t="n"/>
      <c r="E290" s="18" t="n"/>
      <c r="F290" s="19" t="n"/>
      <c r="G290" s="20" t="n"/>
      <c r="H290" s="21">
        <f>IF(COUNTA(A290:B290,D290:G290)=0,"",IFERROR(IF(OR(A290="",B290="",C290="",D290="",E290="",G290=""),"Revisar campos/dados",IF(OR(B290&lt;DATE(2020,1,1),B290&gt;'Configuração'!$B$8),"Revisar data",IF(COUNTIF($A$2:$A$501,A290)&gt;1,"Revisar ID duplicado",IF(IFERROR(VLOOKUP(E290,'Configuração'!$D$2:$E$21,2,FALSE),"")&lt;&gt;D290,"Revisar tipo/categoria","OK")))),"Revisar dados"))</f>
        <v/>
      </c>
      <c r="I290" s="19" t="n"/>
    </row>
    <row r="291" ht="20" customHeight="1">
      <c r="A291" s="15" t="n"/>
      <c r="B291" s="16" t="n"/>
      <c r="C291" s="3">
        <f>IF(B291="","",IFERROR(DATE(YEAR(B291),MONTH(B291),1),""))</f>
        <v/>
      </c>
      <c r="D291" s="17" t="n"/>
      <c r="E291" s="18" t="n"/>
      <c r="F291" s="19" t="n"/>
      <c r="G291" s="20" t="n"/>
      <c r="H291" s="21">
        <f>IF(COUNTA(A291:B291,D291:G291)=0,"",IFERROR(IF(OR(A291="",B291="",C291="",D291="",E291="",G291=""),"Revisar campos/dados",IF(OR(B291&lt;DATE(2020,1,1),B291&gt;'Configuração'!$B$8),"Revisar data",IF(COUNTIF($A$2:$A$501,A291)&gt;1,"Revisar ID duplicado",IF(IFERROR(VLOOKUP(E291,'Configuração'!$D$2:$E$21,2,FALSE),"")&lt;&gt;D291,"Revisar tipo/categoria","OK")))),"Revisar dados"))</f>
        <v/>
      </c>
      <c r="I291" s="19" t="n"/>
    </row>
    <row r="292" ht="20" customHeight="1">
      <c r="A292" s="15" t="n"/>
      <c r="B292" s="16" t="n"/>
      <c r="C292" s="3">
        <f>IF(B292="","",IFERROR(DATE(YEAR(B292),MONTH(B292),1),""))</f>
        <v/>
      </c>
      <c r="D292" s="17" t="n"/>
      <c r="E292" s="18" t="n"/>
      <c r="F292" s="19" t="n"/>
      <c r="G292" s="20" t="n"/>
      <c r="H292" s="21">
        <f>IF(COUNTA(A292:B292,D292:G292)=0,"",IFERROR(IF(OR(A292="",B292="",C292="",D292="",E292="",G292=""),"Revisar campos/dados",IF(OR(B292&lt;DATE(2020,1,1),B292&gt;'Configuração'!$B$8),"Revisar data",IF(COUNTIF($A$2:$A$501,A292)&gt;1,"Revisar ID duplicado",IF(IFERROR(VLOOKUP(E292,'Configuração'!$D$2:$E$21,2,FALSE),"")&lt;&gt;D292,"Revisar tipo/categoria","OK")))),"Revisar dados"))</f>
        <v/>
      </c>
      <c r="I292" s="19" t="n"/>
    </row>
    <row r="293" ht="20" customHeight="1">
      <c r="A293" s="15" t="n"/>
      <c r="B293" s="16" t="n"/>
      <c r="C293" s="3">
        <f>IF(B293="","",IFERROR(DATE(YEAR(B293),MONTH(B293),1),""))</f>
        <v/>
      </c>
      <c r="D293" s="17" t="n"/>
      <c r="E293" s="18" t="n"/>
      <c r="F293" s="19" t="n"/>
      <c r="G293" s="20" t="n"/>
      <c r="H293" s="21">
        <f>IF(COUNTA(A293:B293,D293:G293)=0,"",IFERROR(IF(OR(A293="",B293="",C293="",D293="",E293="",G293=""),"Revisar campos/dados",IF(OR(B293&lt;DATE(2020,1,1),B293&gt;'Configuração'!$B$8),"Revisar data",IF(COUNTIF($A$2:$A$501,A293)&gt;1,"Revisar ID duplicado",IF(IFERROR(VLOOKUP(E293,'Configuração'!$D$2:$E$21,2,FALSE),"")&lt;&gt;D293,"Revisar tipo/categoria","OK")))),"Revisar dados"))</f>
        <v/>
      </c>
      <c r="I293" s="19" t="n"/>
    </row>
    <row r="294" ht="20" customHeight="1">
      <c r="A294" s="15" t="n"/>
      <c r="B294" s="16" t="n"/>
      <c r="C294" s="3">
        <f>IF(B294="","",IFERROR(DATE(YEAR(B294),MONTH(B294),1),""))</f>
        <v/>
      </c>
      <c r="D294" s="17" t="n"/>
      <c r="E294" s="18" t="n"/>
      <c r="F294" s="19" t="n"/>
      <c r="G294" s="20" t="n"/>
      <c r="H294" s="21">
        <f>IF(COUNTA(A294:B294,D294:G294)=0,"",IFERROR(IF(OR(A294="",B294="",C294="",D294="",E294="",G294=""),"Revisar campos/dados",IF(OR(B294&lt;DATE(2020,1,1),B294&gt;'Configuração'!$B$8),"Revisar data",IF(COUNTIF($A$2:$A$501,A294)&gt;1,"Revisar ID duplicado",IF(IFERROR(VLOOKUP(E294,'Configuração'!$D$2:$E$21,2,FALSE),"")&lt;&gt;D294,"Revisar tipo/categoria","OK")))),"Revisar dados"))</f>
        <v/>
      </c>
      <c r="I294" s="19" t="n"/>
    </row>
    <row r="295" ht="20" customHeight="1">
      <c r="A295" s="15" t="n"/>
      <c r="B295" s="16" t="n"/>
      <c r="C295" s="3">
        <f>IF(B295="","",IFERROR(DATE(YEAR(B295),MONTH(B295),1),""))</f>
        <v/>
      </c>
      <c r="D295" s="17" t="n"/>
      <c r="E295" s="18" t="n"/>
      <c r="F295" s="19" t="n"/>
      <c r="G295" s="20" t="n"/>
      <c r="H295" s="21">
        <f>IF(COUNTA(A295:B295,D295:G295)=0,"",IFERROR(IF(OR(A295="",B295="",C295="",D295="",E295="",G295=""),"Revisar campos/dados",IF(OR(B295&lt;DATE(2020,1,1),B295&gt;'Configuração'!$B$8),"Revisar data",IF(COUNTIF($A$2:$A$501,A295)&gt;1,"Revisar ID duplicado",IF(IFERROR(VLOOKUP(E295,'Configuração'!$D$2:$E$21,2,FALSE),"")&lt;&gt;D295,"Revisar tipo/categoria","OK")))),"Revisar dados"))</f>
        <v/>
      </c>
      <c r="I295" s="19" t="n"/>
    </row>
    <row r="296" ht="20" customHeight="1">
      <c r="A296" s="15" t="n"/>
      <c r="B296" s="16" t="n"/>
      <c r="C296" s="3">
        <f>IF(B296="","",IFERROR(DATE(YEAR(B296),MONTH(B296),1),""))</f>
        <v/>
      </c>
      <c r="D296" s="17" t="n"/>
      <c r="E296" s="18" t="n"/>
      <c r="F296" s="19" t="n"/>
      <c r="G296" s="20" t="n"/>
      <c r="H296" s="21">
        <f>IF(COUNTA(A296:B296,D296:G296)=0,"",IFERROR(IF(OR(A296="",B296="",C296="",D296="",E296="",G296=""),"Revisar campos/dados",IF(OR(B296&lt;DATE(2020,1,1),B296&gt;'Configuração'!$B$8),"Revisar data",IF(COUNTIF($A$2:$A$501,A296)&gt;1,"Revisar ID duplicado",IF(IFERROR(VLOOKUP(E296,'Configuração'!$D$2:$E$21,2,FALSE),"")&lt;&gt;D296,"Revisar tipo/categoria","OK")))),"Revisar dados"))</f>
        <v/>
      </c>
      <c r="I296" s="19" t="n"/>
    </row>
    <row r="297" ht="20" customHeight="1">
      <c r="A297" s="15" t="n"/>
      <c r="B297" s="16" t="n"/>
      <c r="C297" s="3">
        <f>IF(B297="","",IFERROR(DATE(YEAR(B297),MONTH(B297),1),""))</f>
        <v/>
      </c>
      <c r="D297" s="17" t="n"/>
      <c r="E297" s="18" t="n"/>
      <c r="F297" s="19" t="n"/>
      <c r="G297" s="20" t="n"/>
      <c r="H297" s="21">
        <f>IF(COUNTA(A297:B297,D297:G297)=0,"",IFERROR(IF(OR(A297="",B297="",C297="",D297="",E297="",G297=""),"Revisar campos/dados",IF(OR(B297&lt;DATE(2020,1,1),B297&gt;'Configuração'!$B$8),"Revisar data",IF(COUNTIF($A$2:$A$501,A297)&gt;1,"Revisar ID duplicado",IF(IFERROR(VLOOKUP(E297,'Configuração'!$D$2:$E$21,2,FALSE),"")&lt;&gt;D297,"Revisar tipo/categoria","OK")))),"Revisar dados"))</f>
        <v/>
      </c>
      <c r="I297" s="19" t="n"/>
    </row>
    <row r="298" ht="20" customHeight="1">
      <c r="A298" s="15" t="n"/>
      <c r="B298" s="16" t="n"/>
      <c r="C298" s="3">
        <f>IF(B298="","",IFERROR(DATE(YEAR(B298),MONTH(B298),1),""))</f>
        <v/>
      </c>
      <c r="D298" s="17" t="n"/>
      <c r="E298" s="18" t="n"/>
      <c r="F298" s="19" t="n"/>
      <c r="G298" s="20" t="n"/>
      <c r="H298" s="21">
        <f>IF(COUNTA(A298:B298,D298:G298)=0,"",IFERROR(IF(OR(A298="",B298="",C298="",D298="",E298="",G298=""),"Revisar campos/dados",IF(OR(B298&lt;DATE(2020,1,1),B298&gt;'Configuração'!$B$8),"Revisar data",IF(COUNTIF($A$2:$A$501,A298)&gt;1,"Revisar ID duplicado",IF(IFERROR(VLOOKUP(E298,'Configuração'!$D$2:$E$21,2,FALSE),"")&lt;&gt;D298,"Revisar tipo/categoria","OK")))),"Revisar dados"))</f>
        <v/>
      </c>
      <c r="I298" s="19" t="n"/>
    </row>
    <row r="299" ht="20" customHeight="1">
      <c r="A299" s="15" t="n"/>
      <c r="B299" s="16" t="n"/>
      <c r="C299" s="3">
        <f>IF(B299="","",IFERROR(DATE(YEAR(B299),MONTH(B299),1),""))</f>
        <v/>
      </c>
      <c r="D299" s="17" t="n"/>
      <c r="E299" s="18" t="n"/>
      <c r="F299" s="19" t="n"/>
      <c r="G299" s="20" t="n"/>
      <c r="H299" s="21">
        <f>IF(COUNTA(A299:B299,D299:G299)=0,"",IFERROR(IF(OR(A299="",B299="",C299="",D299="",E299="",G299=""),"Revisar campos/dados",IF(OR(B299&lt;DATE(2020,1,1),B299&gt;'Configuração'!$B$8),"Revisar data",IF(COUNTIF($A$2:$A$501,A299)&gt;1,"Revisar ID duplicado",IF(IFERROR(VLOOKUP(E299,'Configuração'!$D$2:$E$21,2,FALSE),"")&lt;&gt;D299,"Revisar tipo/categoria","OK")))),"Revisar dados"))</f>
        <v/>
      </c>
      <c r="I299" s="19" t="n"/>
    </row>
    <row r="300" ht="20" customHeight="1">
      <c r="A300" s="15" t="n"/>
      <c r="B300" s="16" t="n"/>
      <c r="C300" s="3">
        <f>IF(B300="","",IFERROR(DATE(YEAR(B300),MONTH(B300),1),""))</f>
        <v/>
      </c>
      <c r="D300" s="17" t="n"/>
      <c r="E300" s="18" t="n"/>
      <c r="F300" s="19" t="n"/>
      <c r="G300" s="20" t="n"/>
      <c r="H300" s="21">
        <f>IF(COUNTA(A300:B300,D300:G300)=0,"",IFERROR(IF(OR(A300="",B300="",C300="",D300="",E300="",G300=""),"Revisar campos/dados",IF(OR(B300&lt;DATE(2020,1,1),B300&gt;'Configuração'!$B$8),"Revisar data",IF(COUNTIF($A$2:$A$501,A300)&gt;1,"Revisar ID duplicado",IF(IFERROR(VLOOKUP(E300,'Configuração'!$D$2:$E$21,2,FALSE),"")&lt;&gt;D300,"Revisar tipo/categoria","OK")))),"Revisar dados"))</f>
        <v/>
      </c>
      <c r="I300" s="19" t="n"/>
    </row>
    <row r="301" ht="20" customHeight="1">
      <c r="A301" s="15" t="n"/>
      <c r="B301" s="16" t="n"/>
      <c r="C301" s="3">
        <f>IF(B301="","",IFERROR(DATE(YEAR(B301),MONTH(B301),1),""))</f>
        <v/>
      </c>
      <c r="D301" s="17" t="n"/>
      <c r="E301" s="18" t="n"/>
      <c r="F301" s="19" t="n"/>
      <c r="G301" s="20" t="n"/>
      <c r="H301" s="21">
        <f>IF(COUNTA(A301:B301,D301:G301)=0,"",IFERROR(IF(OR(A301="",B301="",C301="",D301="",E301="",G301=""),"Revisar campos/dados",IF(OR(B301&lt;DATE(2020,1,1),B301&gt;'Configuração'!$B$8),"Revisar data",IF(COUNTIF($A$2:$A$501,A301)&gt;1,"Revisar ID duplicado",IF(IFERROR(VLOOKUP(E301,'Configuração'!$D$2:$E$21,2,FALSE),"")&lt;&gt;D301,"Revisar tipo/categoria","OK")))),"Revisar dados"))</f>
        <v/>
      </c>
      <c r="I301" s="19" t="n"/>
    </row>
    <row r="302" ht="20" customHeight="1">
      <c r="A302" s="15" t="n"/>
      <c r="B302" s="16" t="n"/>
      <c r="C302" s="3">
        <f>IF(B302="","",IFERROR(DATE(YEAR(B302),MONTH(B302),1),""))</f>
        <v/>
      </c>
      <c r="D302" s="17" t="n"/>
      <c r="E302" s="18" t="n"/>
      <c r="F302" s="19" t="n"/>
      <c r="G302" s="20" t="n"/>
      <c r="H302" s="21">
        <f>IF(COUNTA(A302:B302,D302:G302)=0,"",IFERROR(IF(OR(A302="",B302="",C302="",D302="",E302="",G302=""),"Revisar campos/dados",IF(OR(B302&lt;DATE(2020,1,1),B302&gt;'Configuração'!$B$8),"Revisar data",IF(COUNTIF($A$2:$A$501,A302)&gt;1,"Revisar ID duplicado",IF(IFERROR(VLOOKUP(E302,'Configuração'!$D$2:$E$21,2,FALSE),"")&lt;&gt;D302,"Revisar tipo/categoria","OK")))),"Revisar dados"))</f>
        <v/>
      </c>
      <c r="I302" s="19" t="n"/>
    </row>
    <row r="303" ht="20" customHeight="1">
      <c r="A303" s="15" t="n"/>
      <c r="B303" s="16" t="n"/>
      <c r="C303" s="3">
        <f>IF(B303="","",IFERROR(DATE(YEAR(B303),MONTH(B303),1),""))</f>
        <v/>
      </c>
      <c r="D303" s="17" t="n"/>
      <c r="E303" s="18" t="n"/>
      <c r="F303" s="19" t="n"/>
      <c r="G303" s="20" t="n"/>
      <c r="H303" s="21">
        <f>IF(COUNTA(A303:B303,D303:G303)=0,"",IFERROR(IF(OR(A303="",B303="",C303="",D303="",E303="",G303=""),"Revisar campos/dados",IF(OR(B303&lt;DATE(2020,1,1),B303&gt;'Configuração'!$B$8),"Revisar data",IF(COUNTIF($A$2:$A$501,A303)&gt;1,"Revisar ID duplicado",IF(IFERROR(VLOOKUP(E303,'Configuração'!$D$2:$E$21,2,FALSE),"")&lt;&gt;D303,"Revisar tipo/categoria","OK")))),"Revisar dados"))</f>
        <v/>
      </c>
      <c r="I303" s="19" t="n"/>
    </row>
    <row r="304" ht="20" customHeight="1">
      <c r="A304" s="15" t="n"/>
      <c r="B304" s="16" t="n"/>
      <c r="C304" s="3">
        <f>IF(B304="","",IFERROR(DATE(YEAR(B304),MONTH(B304),1),""))</f>
        <v/>
      </c>
      <c r="D304" s="17" t="n"/>
      <c r="E304" s="18" t="n"/>
      <c r="F304" s="19" t="n"/>
      <c r="G304" s="20" t="n"/>
      <c r="H304" s="21">
        <f>IF(COUNTA(A304:B304,D304:G304)=0,"",IFERROR(IF(OR(A304="",B304="",C304="",D304="",E304="",G304=""),"Revisar campos/dados",IF(OR(B304&lt;DATE(2020,1,1),B304&gt;'Configuração'!$B$8),"Revisar data",IF(COUNTIF($A$2:$A$501,A304)&gt;1,"Revisar ID duplicado",IF(IFERROR(VLOOKUP(E304,'Configuração'!$D$2:$E$21,2,FALSE),"")&lt;&gt;D304,"Revisar tipo/categoria","OK")))),"Revisar dados"))</f>
        <v/>
      </c>
      <c r="I304" s="19" t="n"/>
    </row>
    <row r="305" ht="20" customHeight="1">
      <c r="A305" s="15" t="n"/>
      <c r="B305" s="16" t="n"/>
      <c r="C305" s="3">
        <f>IF(B305="","",IFERROR(DATE(YEAR(B305),MONTH(B305),1),""))</f>
        <v/>
      </c>
      <c r="D305" s="17" t="n"/>
      <c r="E305" s="18" t="n"/>
      <c r="F305" s="19" t="n"/>
      <c r="G305" s="20" t="n"/>
      <c r="H305" s="21">
        <f>IF(COUNTA(A305:B305,D305:G305)=0,"",IFERROR(IF(OR(A305="",B305="",C305="",D305="",E305="",G305=""),"Revisar campos/dados",IF(OR(B305&lt;DATE(2020,1,1),B305&gt;'Configuração'!$B$8),"Revisar data",IF(COUNTIF($A$2:$A$501,A305)&gt;1,"Revisar ID duplicado",IF(IFERROR(VLOOKUP(E305,'Configuração'!$D$2:$E$21,2,FALSE),"")&lt;&gt;D305,"Revisar tipo/categoria","OK")))),"Revisar dados"))</f>
        <v/>
      </c>
      <c r="I305" s="19" t="n"/>
    </row>
    <row r="306" ht="20" customHeight="1">
      <c r="A306" s="15" t="n"/>
      <c r="B306" s="16" t="n"/>
      <c r="C306" s="3">
        <f>IF(B306="","",IFERROR(DATE(YEAR(B306),MONTH(B306),1),""))</f>
        <v/>
      </c>
      <c r="D306" s="17" t="n"/>
      <c r="E306" s="18" t="n"/>
      <c r="F306" s="19" t="n"/>
      <c r="G306" s="20" t="n"/>
      <c r="H306" s="21">
        <f>IF(COUNTA(A306:B306,D306:G306)=0,"",IFERROR(IF(OR(A306="",B306="",C306="",D306="",E306="",G306=""),"Revisar campos/dados",IF(OR(B306&lt;DATE(2020,1,1),B306&gt;'Configuração'!$B$8),"Revisar data",IF(COUNTIF($A$2:$A$501,A306)&gt;1,"Revisar ID duplicado",IF(IFERROR(VLOOKUP(E306,'Configuração'!$D$2:$E$21,2,FALSE),"")&lt;&gt;D306,"Revisar tipo/categoria","OK")))),"Revisar dados"))</f>
        <v/>
      </c>
      <c r="I306" s="19" t="n"/>
    </row>
    <row r="307" ht="20" customHeight="1">
      <c r="A307" s="15" t="n"/>
      <c r="B307" s="16" t="n"/>
      <c r="C307" s="3">
        <f>IF(B307="","",IFERROR(DATE(YEAR(B307),MONTH(B307),1),""))</f>
        <v/>
      </c>
      <c r="D307" s="17" t="n"/>
      <c r="E307" s="18" t="n"/>
      <c r="F307" s="19" t="n"/>
      <c r="G307" s="20" t="n"/>
      <c r="H307" s="21">
        <f>IF(COUNTA(A307:B307,D307:G307)=0,"",IFERROR(IF(OR(A307="",B307="",C307="",D307="",E307="",G307=""),"Revisar campos/dados",IF(OR(B307&lt;DATE(2020,1,1),B307&gt;'Configuração'!$B$8),"Revisar data",IF(COUNTIF($A$2:$A$501,A307)&gt;1,"Revisar ID duplicado",IF(IFERROR(VLOOKUP(E307,'Configuração'!$D$2:$E$21,2,FALSE),"")&lt;&gt;D307,"Revisar tipo/categoria","OK")))),"Revisar dados"))</f>
        <v/>
      </c>
      <c r="I307" s="19" t="n"/>
    </row>
    <row r="308" ht="20" customHeight="1">
      <c r="A308" s="15" t="n"/>
      <c r="B308" s="16" t="n"/>
      <c r="C308" s="3">
        <f>IF(B308="","",IFERROR(DATE(YEAR(B308),MONTH(B308),1),""))</f>
        <v/>
      </c>
      <c r="D308" s="17" t="n"/>
      <c r="E308" s="18" t="n"/>
      <c r="F308" s="19" t="n"/>
      <c r="G308" s="20" t="n"/>
      <c r="H308" s="21">
        <f>IF(COUNTA(A308:B308,D308:G308)=0,"",IFERROR(IF(OR(A308="",B308="",C308="",D308="",E308="",G308=""),"Revisar campos/dados",IF(OR(B308&lt;DATE(2020,1,1),B308&gt;'Configuração'!$B$8),"Revisar data",IF(COUNTIF($A$2:$A$501,A308)&gt;1,"Revisar ID duplicado",IF(IFERROR(VLOOKUP(E308,'Configuração'!$D$2:$E$21,2,FALSE),"")&lt;&gt;D308,"Revisar tipo/categoria","OK")))),"Revisar dados"))</f>
        <v/>
      </c>
      <c r="I308" s="19" t="n"/>
    </row>
    <row r="309" ht="20" customHeight="1">
      <c r="A309" s="15" t="n"/>
      <c r="B309" s="16" t="n"/>
      <c r="C309" s="3">
        <f>IF(B309="","",IFERROR(DATE(YEAR(B309),MONTH(B309),1),""))</f>
        <v/>
      </c>
      <c r="D309" s="17" t="n"/>
      <c r="E309" s="18" t="n"/>
      <c r="F309" s="19" t="n"/>
      <c r="G309" s="20" t="n"/>
      <c r="H309" s="21">
        <f>IF(COUNTA(A309:B309,D309:G309)=0,"",IFERROR(IF(OR(A309="",B309="",C309="",D309="",E309="",G309=""),"Revisar campos/dados",IF(OR(B309&lt;DATE(2020,1,1),B309&gt;'Configuração'!$B$8),"Revisar data",IF(COUNTIF($A$2:$A$501,A309)&gt;1,"Revisar ID duplicado",IF(IFERROR(VLOOKUP(E309,'Configuração'!$D$2:$E$21,2,FALSE),"")&lt;&gt;D309,"Revisar tipo/categoria","OK")))),"Revisar dados"))</f>
        <v/>
      </c>
      <c r="I309" s="19" t="n"/>
    </row>
    <row r="310" ht="20" customHeight="1">
      <c r="A310" s="15" t="n"/>
      <c r="B310" s="16" t="n"/>
      <c r="C310" s="3">
        <f>IF(B310="","",IFERROR(DATE(YEAR(B310),MONTH(B310),1),""))</f>
        <v/>
      </c>
      <c r="D310" s="17" t="n"/>
      <c r="E310" s="18" t="n"/>
      <c r="F310" s="19" t="n"/>
      <c r="G310" s="20" t="n"/>
      <c r="H310" s="21">
        <f>IF(COUNTA(A310:B310,D310:G310)=0,"",IFERROR(IF(OR(A310="",B310="",C310="",D310="",E310="",G310=""),"Revisar campos/dados",IF(OR(B310&lt;DATE(2020,1,1),B310&gt;'Configuração'!$B$8),"Revisar data",IF(COUNTIF($A$2:$A$501,A310)&gt;1,"Revisar ID duplicado",IF(IFERROR(VLOOKUP(E310,'Configuração'!$D$2:$E$21,2,FALSE),"")&lt;&gt;D310,"Revisar tipo/categoria","OK")))),"Revisar dados"))</f>
        <v/>
      </c>
      <c r="I310" s="19" t="n"/>
    </row>
    <row r="311" ht="20" customHeight="1">
      <c r="A311" s="15" t="n"/>
      <c r="B311" s="16" t="n"/>
      <c r="C311" s="3">
        <f>IF(B311="","",IFERROR(DATE(YEAR(B311),MONTH(B311),1),""))</f>
        <v/>
      </c>
      <c r="D311" s="17" t="n"/>
      <c r="E311" s="18" t="n"/>
      <c r="F311" s="19" t="n"/>
      <c r="G311" s="20" t="n"/>
      <c r="H311" s="21">
        <f>IF(COUNTA(A311:B311,D311:G311)=0,"",IFERROR(IF(OR(A311="",B311="",C311="",D311="",E311="",G311=""),"Revisar campos/dados",IF(OR(B311&lt;DATE(2020,1,1),B311&gt;'Configuração'!$B$8),"Revisar data",IF(COUNTIF($A$2:$A$501,A311)&gt;1,"Revisar ID duplicado",IF(IFERROR(VLOOKUP(E311,'Configuração'!$D$2:$E$21,2,FALSE),"")&lt;&gt;D311,"Revisar tipo/categoria","OK")))),"Revisar dados"))</f>
        <v/>
      </c>
      <c r="I311" s="19" t="n"/>
    </row>
    <row r="312" ht="20" customHeight="1">
      <c r="A312" s="15" t="n"/>
      <c r="B312" s="16" t="n"/>
      <c r="C312" s="3">
        <f>IF(B312="","",IFERROR(DATE(YEAR(B312),MONTH(B312),1),""))</f>
        <v/>
      </c>
      <c r="D312" s="17" t="n"/>
      <c r="E312" s="18" t="n"/>
      <c r="F312" s="19" t="n"/>
      <c r="G312" s="20" t="n"/>
      <c r="H312" s="21">
        <f>IF(COUNTA(A312:B312,D312:G312)=0,"",IFERROR(IF(OR(A312="",B312="",C312="",D312="",E312="",G312=""),"Revisar campos/dados",IF(OR(B312&lt;DATE(2020,1,1),B312&gt;'Configuração'!$B$8),"Revisar data",IF(COUNTIF($A$2:$A$501,A312)&gt;1,"Revisar ID duplicado",IF(IFERROR(VLOOKUP(E312,'Configuração'!$D$2:$E$21,2,FALSE),"")&lt;&gt;D312,"Revisar tipo/categoria","OK")))),"Revisar dados"))</f>
        <v/>
      </c>
      <c r="I312" s="19" t="n"/>
    </row>
    <row r="313" ht="20" customHeight="1">
      <c r="A313" s="15" t="n"/>
      <c r="B313" s="16" t="n"/>
      <c r="C313" s="3">
        <f>IF(B313="","",IFERROR(DATE(YEAR(B313),MONTH(B313),1),""))</f>
        <v/>
      </c>
      <c r="D313" s="17" t="n"/>
      <c r="E313" s="18" t="n"/>
      <c r="F313" s="19" t="n"/>
      <c r="G313" s="20" t="n"/>
      <c r="H313" s="21">
        <f>IF(COUNTA(A313:B313,D313:G313)=0,"",IFERROR(IF(OR(A313="",B313="",C313="",D313="",E313="",G313=""),"Revisar campos/dados",IF(OR(B313&lt;DATE(2020,1,1),B313&gt;'Configuração'!$B$8),"Revisar data",IF(COUNTIF($A$2:$A$501,A313)&gt;1,"Revisar ID duplicado",IF(IFERROR(VLOOKUP(E313,'Configuração'!$D$2:$E$21,2,FALSE),"")&lt;&gt;D313,"Revisar tipo/categoria","OK")))),"Revisar dados"))</f>
        <v/>
      </c>
      <c r="I313" s="19" t="n"/>
    </row>
    <row r="314" ht="20" customHeight="1">
      <c r="A314" s="15" t="n"/>
      <c r="B314" s="16" t="n"/>
      <c r="C314" s="3">
        <f>IF(B314="","",IFERROR(DATE(YEAR(B314),MONTH(B314),1),""))</f>
        <v/>
      </c>
      <c r="D314" s="17" t="n"/>
      <c r="E314" s="18" t="n"/>
      <c r="F314" s="19" t="n"/>
      <c r="G314" s="20" t="n"/>
      <c r="H314" s="21">
        <f>IF(COUNTA(A314:B314,D314:G314)=0,"",IFERROR(IF(OR(A314="",B314="",C314="",D314="",E314="",G314=""),"Revisar campos/dados",IF(OR(B314&lt;DATE(2020,1,1),B314&gt;'Configuração'!$B$8),"Revisar data",IF(COUNTIF($A$2:$A$501,A314)&gt;1,"Revisar ID duplicado",IF(IFERROR(VLOOKUP(E314,'Configuração'!$D$2:$E$21,2,FALSE),"")&lt;&gt;D314,"Revisar tipo/categoria","OK")))),"Revisar dados"))</f>
        <v/>
      </c>
      <c r="I314" s="19" t="n"/>
    </row>
    <row r="315" ht="20" customHeight="1">
      <c r="A315" s="15" t="n"/>
      <c r="B315" s="16" t="n"/>
      <c r="C315" s="3">
        <f>IF(B315="","",IFERROR(DATE(YEAR(B315),MONTH(B315),1),""))</f>
        <v/>
      </c>
      <c r="D315" s="17" t="n"/>
      <c r="E315" s="18" t="n"/>
      <c r="F315" s="19" t="n"/>
      <c r="G315" s="20" t="n"/>
      <c r="H315" s="21">
        <f>IF(COUNTA(A315:B315,D315:G315)=0,"",IFERROR(IF(OR(A315="",B315="",C315="",D315="",E315="",G315=""),"Revisar campos/dados",IF(OR(B315&lt;DATE(2020,1,1),B315&gt;'Configuração'!$B$8),"Revisar data",IF(COUNTIF($A$2:$A$501,A315)&gt;1,"Revisar ID duplicado",IF(IFERROR(VLOOKUP(E315,'Configuração'!$D$2:$E$21,2,FALSE),"")&lt;&gt;D315,"Revisar tipo/categoria","OK")))),"Revisar dados"))</f>
        <v/>
      </c>
      <c r="I315" s="19" t="n"/>
    </row>
    <row r="316" ht="20" customHeight="1">
      <c r="A316" s="15" t="n"/>
      <c r="B316" s="16" t="n"/>
      <c r="C316" s="3">
        <f>IF(B316="","",IFERROR(DATE(YEAR(B316),MONTH(B316),1),""))</f>
        <v/>
      </c>
      <c r="D316" s="17" t="n"/>
      <c r="E316" s="18" t="n"/>
      <c r="F316" s="19" t="n"/>
      <c r="G316" s="20" t="n"/>
      <c r="H316" s="21">
        <f>IF(COUNTA(A316:B316,D316:G316)=0,"",IFERROR(IF(OR(A316="",B316="",C316="",D316="",E316="",G316=""),"Revisar campos/dados",IF(OR(B316&lt;DATE(2020,1,1),B316&gt;'Configuração'!$B$8),"Revisar data",IF(COUNTIF($A$2:$A$501,A316)&gt;1,"Revisar ID duplicado",IF(IFERROR(VLOOKUP(E316,'Configuração'!$D$2:$E$21,2,FALSE),"")&lt;&gt;D316,"Revisar tipo/categoria","OK")))),"Revisar dados"))</f>
        <v/>
      </c>
      <c r="I316" s="19" t="n"/>
    </row>
    <row r="317" ht="20" customHeight="1">
      <c r="A317" s="15" t="n"/>
      <c r="B317" s="16" t="n"/>
      <c r="C317" s="3">
        <f>IF(B317="","",IFERROR(DATE(YEAR(B317),MONTH(B317),1),""))</f>
        <v/>
      </c>
      <c r="D317" s="17" t="n"/>
      <c r="E317" s="18" t="n"/>
      <c r="F317" s="19" t="n"/>
      <c r="G317" s="20" t="n"/>
      <c r="H317" s="21">
        <f>IF(COUNTA(A317:B317,D317:G317)=0,"",IFERROR(IF(OR(A317="",B317="",C317="",D317="",E317="",G317=""),"Revisar campos/dados",IF(OR(B317&lt;DATE(2020,1,1),B317&gt;'Configuração'!$B$8),"Revisar data",IF(COUNTIF($A$2:$A$501,A317)&gt;1,"Revisar ID duplicado",IF(IFERROR(VLOOKUP(E317,'Configuração'!$D$2:$E$21,2,FALSE),"")&lt;&gt;D317,"Revisar tipo/categoria","OK")))),"Revisar dados"))</f>
        <v/>
      </c>
      <c r="I317" s="19" t="n"/>
    </row>
    <row r="318" ht="20" customHeight="1">
      <c r="A318" s="15" t="n"/>
      <c r="B318" s="16" t="n"/>
      <c r="C318" s="3">
        <f>IF(B318="","",IFERROR(DATE(YEAR(B318),MONTH(B318),1),""))</f>
        <v/>
      </c>
      <c r="D318" s="17" t="n"/>
      <c r="E318" s="18" t="n"/>
      <c r="F318" s="19" t="n"/>
      <c r="G318" s="20" t="n"/>
      <c r="H318" s="21">
        <f>IF(COUNTA(A318:B318,D318:G318)=0,"",IFERROR(IF(OR(A318="",B318="",C318="",D318="",E318="",G318=""),"Revisar campos/dados",IF(OR(B318&lt;DATE(2020,1,1),B318&gt;'Configuração'!$B$8),"Revisar data",IF(COUNTIF($A$2:$A$501,A318)&gt;1,"Revisar ID duplicado",IF(IFERROR(VLOOKUP(E318,'Configuração'!$D$2:$E$21,2,FALSE),"")&lt;&gt;D318,"Revisar tipo/categoria","OK")))),"Revisar dados"))</f>
        <v/>
      </c>
      <c r="I318" s="19" t="n"/>
    </row>
    <row r="319" ht="20" customHeight="1">
      <c r="A319" s="15" t="n"/>
      <c r="B319" s="16" t="n"/>
      <c r="C319" s="3">
        <f>IF(B319="","",IFERROR(DATE(YEAR(B319),MONTH(B319),1),""))</f>
        <v/>
      </c>
      <c r="D319" s="17" t="n"/>
      <c r="E319" s="18" t="n"/>
      <c r="F319" s="19" t="n"/>
      <c r="G319" s="20" t="n"/>
      <c r="H319" s="21">
        <f>IF(COUNTA(A319:B319,D319:G319)=0,"",IFERROR(IF(OR(A319="",B319="",C319="",D319="",E319="",G319=""),"Revisar campos/dados",IF(OR(B319&lt;DATE(2020,1,1),B319&gt;'Configuração'!$B$8),"Revisar data",IF(COUNTIF($A$2:$A$501,A319)&gt;1,"Revisar ID duplicado",IF(IFERROR(VLOOKUP(E319,'Configuração'!$D$2:$E$21,2,FALSE),"")&lt;&gt;D319,"Revisar tipo/categoria","OK")))),"Revisar dados"))</f>
        <v/>
      </c>
      <c r="I319" s="19" t="n"/>
    </row>
    <row r="320" ht="20" customHeight="1">
      <c r="A320" s="15" t="n"/>
      <c r="B320" s="16" t="n"/>
      <c r="C320" s="3">
        <f>IF(B320="","",IFERROR(DATE(YEAR(B320),MONTH(B320),1),""))</f>
        <v/>
      </c>
      <c r="D320" s="17" t="n"/>
      <c r="E320" s="18" t="n"/>
      <c r="F320" s="19" t="n"/>
      <c r="G320" s="20" t="n"/>
      <c r="H320" s="21">
        <f>IF(COUNTA(A320:B320,D320:G320)=0,"",IFERROR(IF(OR(A320="",B320="",C320="",D320="",E320="",G320=""),"Revisar campos/dados",IF(OR(B320&lt;DATE(2020,1,1),B320&gt;'Configuração'!$B$8),"Revisar data",IF(COUNTIF($A$2:$A$501,A320)&gt;1,"Revisar ID duplicado",IF(IFERROR(VLOOKUP(E320,'Configuração'!$D$2:$E$21,2,FALSE),"")&lt;&gt;D320,"Revisar tipo/categoria","OK")))),"Revisar dados"))</f>
        <v/>
      </c>
      <c r="I320" s="19" t="n"/>
    </row>
    <row r="321" ht="20" customHeight="1">
      <c r="A321" s="15" t="n"/>
      <c r="B321" s="16" t="n"/>
      <c r="C321" s="3">
        <f>IF(B321="","",IFERROR(DATE(YEAR(B321),MONTH(B321),1),""))</f>
        <v/>
      </c>
      <c r="D321" s="17" t="n"/>
      <c r="E321" s="18" t="n"/>
      <c r="F321" s="19" t="n"/>
      <c r="G321" s="20" t="n"/>
      <c r="H321" s="21">
        <f>IF(COUNTA(A321:B321,D321:G321)=0,"",IFERROR(IF(OR(A321="",B321="",C321="",D321="",E321="",G321=""),"Revisar campos/dados",IF(OR(B321&lt;DATE(2020,1,1),B321&gt;'Configuração'!$B$8),"Revisar data",IF(COUNTIF($A$2:$A$501,A321)&gt;1,"Revisar ID duplicado",IF(IFERROR(VLOOKUP(E321,'Configuração'!$D$2:$E$21,2,FALSE),"")&lt;&gt;D321,"Revisar tipo/categoria","OK")))),"Revisar dados"))</f>
        <v/>
      </c>
      <c r="I321" s="19" t="n"/>
    </row>
    <row r="322" ht="20" customHeight="1">
      <c r="A322" s="15" t="n"/>
      <c r="B322" s="16" t="n"/>
      <c r="C322" s="3">
        <f>IF(B322="","",IFERROR(DATE(YEAR(B322),MONTH(B322),1),""))</f>
        <v/>
      </c>
      <c r="D322" s="17" t="n"/>
      <c r="E322" s="18" t="n"/>
      <c r="F322" s="19" t="n"/>
      <c r="G322" s="20" t="n"/>
      <c r="H322" s="21">
        <f>IF(COUNTA(A322:B322,D322:G322)=0,"",IFERROR(IF(OR(A322="",B322="",C322="",D322="",E322="",G322=""),"Revisar campos/dados",IF(OR(B322&lt;DATE(2020,1,1),B322&gt;'Configuração'!$B$8),"Revisar data",IF(COUNTIF($A$2:$A$501,A322)&gt;1,"Revisar ID duplicado",IF(IFERROR(VLOOKUP(E322,'Configuração'!$D$2:$E$21,2,FALSE),"")&lt;&gt;D322,"Revisar tipo/categoria","OK")))),"Revisar dados"))</f>
        <v/>
      </c>
      <c r="I322" s="19" t="n"/>
    </row>
    <row r="323" ht="20" customHeight="1">
      <c r="A323" s="15" t="n"/>
      <c r="B323" s="16" t="n"/>
      <c r="C323" s="3">
        <f>IF(B323="","",IFERROR(DATE(YEAR(B323),MONTH(B323),1),""))</f>
        <v/>
      </c>
      <c r="D323" s="17" t="n"/>
      <c r="E323" s="18" t="n"/>
      <c r="F323" s="19" t="n"/>
      <c r="G323" s="20" t="n"/>
      <c r="H323" s="21">
        <f>IF(COUNTA(A323:B323,D323:G323)=0,"",IFERROR(IF(OR(A323="",B323="",C323="",D323="",E323="",G323=""),"Revisar campos/dados",IF(OR(B323&lt;DATE(2020,1,1),B323&gt;'Configuração'!$B$8),"Revisar data",IF(COUNTIF($A$2:$A$501,A323)&gt;1,"Revisar ID duplicado",IF(IFERROR(VLOOKUP(E323,'Configuração'!$D$2:$E$21,2,FALSE),"")&lt;&gt;D323,"Revisar tipo/categoria","OK")))),"Revisar dados"))</f>
        <v/>
      </c>
      <c r="I323" s="19" t="n"/>
    </row>
    <row r="324" ht="20" customHeight="1">
      <c r="A324" s="15" t="n"/>
      <c r="B324" s="16" t="n"/>
      <c r="C324" s="3">
        <f>IF(B324="","",IFERROR(DATE(YEAR(B324),MONTH(B324),1),""))</f>
        <v/>
      </c>
      <c r="D324" s="17" t="n"/>
      <c r="E324" s="18" t="n"/>
      <c r="F324" s="19" t="n"/>
      <c r="G324" s="20" t="n"/>
      <c r="H324" s="21">
        <f>IF(COUNTA(A324:B324,D324:G324)=0,"",IFERROR(IF(OR(A324="",B324="",C324="",D324="",E324="",G324=""),"Revisar campos/dados",IF(OR(B324&lt;DATE(2020,1,1),B324&gt;'Configuração'!$B$8),"Revisar data",IF(COUNTIF($A$2:$A$501,A324)&gt;1,"Revisar ID duplicado",IF(IFERROR(VLOOKUP(E324,'Configuração'!$D$2:$E$21,2,FALSE),"")&lt;&gt;D324,"Revisar tipo/categoria","OK")))),"Revisar dados"))</f>
        <v/>
      </c>
      <c r="I324" s="19" t="n"/>
    </row>
    <row r="325" ht="20" customHeight="1">
      <c r="A325" s="15" t="n"/>
      <c r="B325" s="16" t="n"/>
      <c r="C325" s="3">
        <f>IF(B325="","",IFERROR(DATE(YEAR(B325),MONTH(B325),1),""))</f>
        <v/>
      </c>
      <c r="D325" s="17" t="n"/>
      <c r="E325" s="18" t="n"/>
      <c r="F325" s="19" t="n"/>
      <c r="G325" s="20" t="n"/>
      <c r="H325" s="21">
        <f>IF(COUNTA(A325:B325,D325:G325)=0,"",IFERROR(IF(OR(A325="",B325="",C325="",D325="",E325="",G325=""),"Revisar campos/dados",IF(OR(B325&lt;DATE(2020,1,1),B325&gt;'Configuração'!$B$8),"Revisar data",IF(COUNTIF($A$2:$A$501,A325)&gt;1,"Revisar ID duplicado",IF(IFERROR(VLOOKUP(E325,'Configuração'!$D$2:$E$21,2,FALSE),"")&lt;&gt;D325,"Revisar tipo/categoria","OK")))),"Revisar dados"))</f>
        <v/>
      </c>
      <c r="I325" s="19" t="n"/>
    </row>
    <row r="326" ht="20" customHeight="1">
      <c r="A326" s="15" t="n"/>
      <c r="B326" s="16" t="n"/>
      <c r="C326" s="3">
        <f>IF(B326="","",IFERROR(DATE(YEAR(B326),MONTH(B326),1),""))</f>
        <v/>
      </c>
      <c r="D326" s="17" t="n"/>
      <c r="E326" s="18" t="n"/>
      <c r="F326" s="19" t="n"/>
      <c r="G326" s="20" t="n"/>
      <c r="H326" s="21">
        <f>IF(COUNTA(A326:B326,D326:G326)=0,"",IFERROR(IF(OR(A326="",B326="",C326="",D326="",E326="",G326=""),"Revisar campos/dados",IF(OR(B326&lt;DATE(2020,1,1),B326&gt;'Configuração'!$B$8),"Revisar data",IF(COUNTIF($A$2:$A$501,A326)&gt;1,"Revisar ID duplicado",IF(IFERROR(VLOOKUP(E326,'Configuração'!$D$2:$E$21,2,FALSE),"")&lt;&gt;D326,"Revisar tipo/categoria","OK")))),"Revisar dados"))</f>
        <v/>
      </c>
      <c r="I326" s="19" t="n"/>
    </row>
    <row r="327" ht="20" customHeight="1">
      <c r="A327" s="15" t="n"/>
      <c r="B327" s="16" t="n"/>
      <c r="C327" s="3">
        <f>IF(B327="","",IFERROR(DATE(YEAR(B327),MONTH(B327),1),""))</f>
        <v/>
      </c>
      <c r="D327" s="17" t="n"/>
      <c r="E327" s="18" t="n"/>
      <c r="F327" s="19" t="n"/>
      <c r="G327" s="20" t="n"/>
      <c r="H327" s="21">
        <f>IF(COUNTA(A327:B327,D327:G327)=0,"",IFERROR(IF(OR(A327="",B327="",C327="",D327="",E327="",G327=""),"Revisar campos/dados",IF(OR(B327&lt;DATE(2020,1,1),B327&gt;'Configuração'!$B$8),"Revisar data",IF(COUNTIF($A$2:$A$501,A327)&gt;1,"Revisar ID duplicado",IF(IFERROR(VLOOKUP(E327,'Configuração'!$D$2:$E$21,2,FALSE),"")&lt;&gt;D327,"Revisar tipo/categoria","OK")))),"Revisar dados"))</f>
        <v/>
      </c>
      <c r="I327" s="19" t="n"/>
    </row>
    <row r="328" ht="20" customHeight="1">
      <c r="A328" s="15" t="n"/>
      <c r="B328" s="16" t="n"/>
      <c r="C328" s="3">
        <f>IF(B328="","",IFERROR(DATE(YEAR(B328),MONTH(B328),1),""))</f>
        <v/>
      </c>
      <c r="D328" s="17" t="n"/>
      <c r="E328" s="18" t="n"/>
      <c r="F328" s="19" t="n"/>
      <c r="G328" s="20" t="n"/>
      <c r="H328" s="21">
        <f>IF(COUNTA(A328:B328,D328:G328)=0,"",IFERROR(IF(OR(A328="",B328="",C328="",D328="",E328="",G328=""),"Revisar campos/dados",IF(OR(B328&lt;DATE(2020,1,1),B328&gt;'Configuração'!$B$8),"Revisar data",IF(COUNTIF($A$2:$A$501,A328)&gt;1,"Revisar ID duplicado",IF(IFERROR(VLOOKUP(E328,'Configuração'!$D$2:$E$21,2,FALSE),"")&lt;&gt;D328,"Revisar tipo/categoria","OK")))),"Revisar dados"))</f>
        <v/>
      </c>
      <c r="I328" s="19" t="n"/>
    </row>
    <row r="329" ht="20" customHeight="1">
      <c r="A329" s="15" t="n"/>
      <c r="B329" s="16" t="n"/>
      <c r="C329" s="3">
        <f>IF(B329="","",IFERROR(DATE(YEAR(B329),MONTH(B329),1),""))</f>
        <v/>
      </c>
      <c r="D329" s="17" t="n"/>
      <c r="E329" s="18" t="n"/>
      <c r="F329" s="19" t="n"/>
      <c r="G329" s="20" t="n"/>
      <c r="H329" s="21">
        <f>IF(COUNTA(A329:B329,D329:G329)=0,"",IFERROR(IF(OR(A329="",B329="",C329="",D329="",E329="",G329=""),"Revisar campos/dados",IF(OR(B329&lt;DATE(2020,1,1),B329&gt;'Configuração'!$B$8),"Revisar data",IF(COUNTIF($A$2:$A$501,A329)&gt;1,"Revisar ID duplicado",IF(IFERROR(VLOOKUP(E329,'Configuração'!$D$2:$E$21,2,FALSE),"")&lt;&gt;D329,"Revisar tipo/categoria","OK")))),"Revisar dados"))</f>
        <v/>
      </c>
      <c r="I329" s="19" t="n"/>
    </row>
    <row r="330" ht="20" customHeight="1">
      <c r="A330" s="15" t="n"/>
      <c r="B330" s="16" t="n"/>
      <c r="C330" s="3">
        <f>IF(B330="","",IFERROR(DATE(YEAR(B330),MONTH(B330),1),""))</f>
        <v/>
      </c>
      <c r="D330" s="17" t="n"/>
      <c r="E330" s="18" t="n"/>
      <c r="F330" s="19" t="n"/>
      <c r="G330" s="20" t="n"/>
      <c r="H330" s="21">
        <f>IF(COUNTA(A330:B330,D330:G330)=0,"",IFERROR(IF(OR(A330="",B330="",C330="",D330="",E330="",G330=""),"Revisar campos/dados",IF(OR(B330&lt;DATE(2020,1,1),B330&gt;'Configuração'!$B$8),"Revisar data",IF(COUNTIF($A$2:$A$501,A330)&gt;1,"Revisar ID duplicado",IF(IFERROR(VLOOKUP(E330,'Configuração'!$D$2:$E$21,2,FALSE),"")&lt;&gt;D330,"Revisar tipo/categoria","OK")))),"Revisar dados"))</f>
        <v/>
      </c>
      <c r="I330" s="19" t="n"/>
    </row>
    <row r="331" ht="20" customHeight="1">
      <c r="A331" s="15" t="n"/>
      <c r="B331" s="16" t="n"/>
      <c r="C331" s="3">
        <f>IF(B331="","",IFERROR(DATE(YEAR(B331),MONTH(B331),1),""))</f>
        <v/>
      </c>
      <c r="D331" s="17" t="n"/>
      <c r="E331" s="18" t="n"/>
      <c r="F331" s="19" t="n"/>
      <c r="G331" s="20" t="n"/>
      <c r="H331" s="21">
        <f>IF(COUNTA(A331:B331,D331:G331)=0,"",IFERROR(IF(OR(A331="",B331="",C331="",D331="",E331="",G331=""),"Revisar campos/dados",IF(OR(B331&lt;DATE(2020,1,1),B331&gt;'Configuração'!$B$8),"Revisar data",IF(COUNTIF($A$2:$A$501,A331)&gt;1,"Revisar ID duplicado",IF(IFERROR(VLOOKUP(E331,'Configuração'!$D$2:$E$21,2,FALSE),"")&lt;&gt;D331,"Revisar tipo/categoria","OK")))),"Revisar dados"))</f>
        <v/>
      </c>
      <c r="I331" s="19" t="n"/>
    </row>
    <row r="332" ht="20" customHeight="1">
      <c r="A332" s="15" t="n"/>
      <c r="B332" s="16" t="n"/>
      <c r="C332" s="3">
        <f>IF(B332="","",IFERROR(DATE(YEAR(B332),MONTH(B332),1),""))</f>
        <v/>
      </c>
      <c r="D332" s="17" t="n"/>
      <c r="E332" s="18" t="n"/>
      <c r="F332" s="19" t="n"/>
      <c r="G332" s="20" t="n"/>
      <c r="H332" s="21">
        <f>IF(COUNTA(A332:B332,D332:G332)=0,"",IFERROR(IF(OR(A332="",B332="",C332="",D332="",E332="",G332=""),"Revisar campos/dados",IF(OR(B332&lt;DATE(2020,1,1),B332&gt;'Configuração'!$B$8),"Revisar data",IF(COUNTIF($A$2:$A$501,A332)&gt;1,"Revisar ID duplicado",IF(IFERROR(VLOOKUP(E332,'Configuração'!$D$2:$E$21,2,FALSE),"")&lt;&gt;D332,"Revisar tipo/categoria","OK")))),"Revisar dados"))</f>
        <v/>
      </c>
      <c r="I332" s="19" t="n"/>
    </row>
    <row r="333" ht="20" customHeight="1">
      <c r="A333" s="15" t="n"/>
      <c r="B333" s="16" t="n"/>
      <c r="C333" s="3">
        <f>IF(B333="","",IFERROR(DATE(YEAR(B333),MONTH(B333),1),""))</f>
        <v/>
      </c>
      <c r="D333" s="17" t="n"/>
      <c r="E333" s="18" t="n"/>
      <c r="F333" s="19" t="n"/>
      <c r="G333" s="20" t="n"/>
      <c r="H333" s="21">
        <f>IF(COUNTA(A333:B333,D333:G333)=0,"",IFERROR(IF(OR(A333="",B333="",C333="",D333="",E333="",G333=""),"Revisar campos/dados",IF(OR(B333&lt;DATE(2020,1,1),B333&gt;'Configuração'!$B$8),"Revisar data",IF(COUNTIF($A$2:$A$501,A333)&gt;1,"Revisar ID duplicado",IF(IFERROR(VLOOKUP(E333,'Configuração'!$D$2:$E$21,2,FALSE),"")&lt;&gt;D333,"Revisar tipo/categoria","OK")))),"Revisar dados"))</f>
        <v/>
      </c>
      <c r="I333" s="19" t="n"/>
    </row>
    <row r="334" ht="20" customHeight="1">
      <c r="A334" s="15" t="n"/>
      <c r="B334" s="16" t="n"/>
      <c r="C334" s="3">
        <f>IF(B334="","",IFERROR(DATE(YEAR(B334),MONTH(B334),1),""))</f>
        <v/>
      </c>
      <c r="D334" s="17" t="n"/>
      <c r="E334" s="18" t="n"/>
      <c r="F334" s="19" t="n"/>
      <c r="G334" s="20" t="n"/>
      <c r="H334" s="21">
        <f>IF(COUNTA(A334:B334,D334:G334)=0,"",IFERROR(IF(OR(A334="",B334="",C334="",D334="",E334="",G334=""),"Revisar campos/dados",IF(OR(B334&lt;DATE(2020,1,1),B334&gt;'Configuração'!$B$8),"Revisar data",IF(COUNTIF($A$2:$A$501,A334)&gt;1,"Revisar ID duplicado",IF(IFERROR(VLOOKUP(E334,'Configuração'!$D$2:$E$21,2,FALSE),"")&lt;&gt;D334,"Revisar tipo/categoria","OK")))),"Revisar dados"))</f>
        <v/>
      </c>
      <c r="I334" s="19" t="n"/>
    </row>
    <row r="335" ht="20" customHeight="1">
      <c r="A335" s="15" t="n"/>
      <c r="B335" s="16" t="n"/>
      <c r="C335" s="3">
        <f>IF(B335="","",IFERROR(DATE(YEAR(B335),MONTH(B335),1),""))</f>
        <v/>
      </c>
      <c r="D335" s="17" t="n"/>
      <c r="E335" s="18" t="n"/>
      <c r="F335" s="19" t="n"/>
      <c r="G335" s="20" t="n"/>
      <c r="H335" s="21">
        <f>IF(COUNTA(A335:B335,D335:G335)=0,"",IFERROR(IF(OR(A335="",B335="",C335="",D335="",E335="",G335=""),"Revisar campos/dados",IF(OR(B335&lt;DATE(2020,1,1),B335&gt;'Configuração'!$B$8),"Revisar data",IF(COUNTIF($A$2:$A$501,A335)&gt;1,"Revisar ID duplicado",IF(IFERROR(VLOOKUP(E335,'Configuração'!$D$2:$E$21,2,FALSE),"")&lt;&gt;D335,"Revisar tipo/categoria","OK")))),"Revisar dados"))</f>
        <v/>
      </c>
      <c r="I335" s="19" t="n"/>
    </row>
    <row r="336" ht="20" customHeight="1">
      <c r="A336" s="15" t="n"/>
      <c r="B336" s="16" t="n"/>
      <c r="C336" s="3">
        <f>IF(B336="","",IFERROR(DATE(YEAR(B336),MONTH(B336),1),""))</f>
        <v/>
      </c>
      <c r="D336" s="17" t="n"/>
      <c r="E336" s="18" t="n"/>
      <c r="F336" s="19" t="n"/>
      <c r="G336" s="20" t="n"/>
      <c r="H336" s="21">
        <f>IF(COUNTA(A336:B336,D336:G336)=0,"",IFERROR(IF(OR(A336="",B336="",C336="",D336="",E336="",G336=""),"Revisar campos/dados",IF(OR(B336&lt;DATE(2020,1,1),B336&gt;'Configuração'!$B$8),"Revisar data",IF(COUNTIF($A$2:$A$501,A336)&gt;1,"Revisar ID duplicado",IF(IFERROR(VLOOKUP(E336,'Configuração'!$D$2:$E$21,2,FALSE),"")&lt;&gt;D336,"Revisar tipo/categoria","OK")))),"Revisar dados"))</f>
        <v/>
      </c>
      <c r="I336" s="19" t="n"/>
    </row>
    <row r="337" ht="20" customHeight="1">
      <c r="A337" s="15" t="n"/>
      <c r="B337" s="16" t="n"/>
      <c r="C337" s="3">
        <f>IF(B337="","",IFERROR(DATE(YEAR(B337),MONTH(B337),1),""))</f>
        <v/>
      </c>
      <c r="D337" s="17" t="n"/>
      <c r="E337" s="18" t="n"/>
      <c r="F337" s="19" t="n"/>
      <c r="G337" s="20" t="n"/>
      <c r="H337" s="21">
        <f>IF(COUNTA(A337:B337,D337:G337)=0,"",IFERROR(IF(OR(A337="",B337="",C337="",D337="",E337="",G337=""),"Revisar campos/dados",IF(OR(B337&lt;DATE(2020,1,1),B337&gt;'Configuração'!$B$8),"Revisar data",IF(COUNTIF($A$2:$A$501,A337)&gt;1,"Revisar ID duplicado",IF(IFERROR(VLOOKUP(E337,'Configuração'!$D$2:$E$21,2,FALSE),"")&lt;&gt;D337,"Revisar tipo/categoria","OK")))),"Revisar dados"))</f>
        <v/>
      </c>
      <c r="I337" s="19" t="n"/>
    </row>
    <row r="338" ht="20" customHeight="1">
      <c r="A338" s="15" t="n"/>
      <c r="B338" s="16" t="n"/>
      <c r="C338" s="3">
        <f>IF(B338="","",IFERROR(DATE(YEAR(B338),MONTH(B338),1),""))</f>
        <v/>
      </c>
      <c r="D338" s="17" t="n"/>
      <c r="E338" s="18" t="n"/>
      <c r="F338" s="19" t="n"/>
      <c r="G338" s="20" t="n"/>
      <c r="H338" s="21">
        <f>IF(COUNTA(A338:B338,D338:G338)=0,"",IFERROR(IF(OR(A338="",B338="",C338="",D338="",E338="",G338=""),"Revisar campos/dados",IF(OR(B338&lt;DATE(2020,1,1),B338&gt;'Configuração'!$B$8),"Revisar data",IF(COUNTIF($A$2:$A$501,A338)&gt;1,"Revisar ID duplicado",IF(IFERROR(VLOOKUP(E338,'Configuração'!$D$2:$E$21,2,FALSE),"")&lt;&gt;D338,"Revisar tipo/categoria","OK")))),"Revisar dados"))</f>
        <v/>
      </c>
      <c r="I338" s="19" t="n"/>
    </row>
    <row r="339" ht="20" customHeight="1">
      <c r="A339" s="15" t="n"/>
      <c r="B339" s="16" t="n"/>
      <c r="C339" s="3">
        <f>IF(B339="","",IFERROR(DATE(YEAR(B339),MONTH(B339),1),""))</f>
        <v/>
      </c>
      <c r="D339" s="17" t="n"/>
      <c r="E339" s="18" t="n"/>
      <c r="F339" s="19" t="n"/>
      <c r="G339" s="20" t="n"/>
      <c r="H339" s="21">
        <f>IF(COUNTA(A339:B339,D339:G339)=0,"",IFERROR(IF(OR(A339="",B339="",C339="",D339="",E339="",G339=""),"Revisar campos/dados",IF(OR(B339&lt;DATE(2020,1,1),B339&gt;'Configuração'!$B$8),"Revisar data",IF(COUNTIF($A$2:$A$501,A339)&gt;1,"Revisar ID duplicado",IF(IFERROR(VLOOKUP(E339,'Configuração'!$D$2:$E$21,2,FALSE),"")&lt;&gt;D339,"Revisar tipo/categoria","OK")))),"Revisar dados"))</f>
        <v/>
      </c>
      <c r="I339" s="19" t="n"/>
    </row>
    <row r="340" ht="20" customHeight="1">
      <c r="A340" s="15" t="n"/>
      <c r="B340" s="16" t="n"/>
      <c r="C340" s="3">
        <f>IF(B340="","",IFERROR(DATE(YEAR(B340),MONTH(B340),1),""))</f>
        <v/>
      </c>
      <c r="D340" s="17" t="n"/>
      <c r="E340" s="18" t="n"/>
      <c r="F340" s="19" t="n"/>
      <c r="G340" s="20" t="n"/>
      <c r="H340" s="21">
        <f>IF(COUNTA(A340:B340,D340:G340)=0,"",IFERROR(IF(OR(A340="",B340="",C340="",D340="",E340="",G340=""),"Revisar campos/dados",IF(OR(B340&lt;DATE(2020,1,1),B340&gt;'Configuração'!$B$8),"Revisar data",IF(COUNTIF($A$2:$A$501,A340)&gt;1,"Revisar ID duplicado",IF(IFERROR(VLOOKUP(E340,'Configuração'!$D$2:$E$21,2,FALSE),"")&lt;&gt;D340,"Revisar tipo/categoria","OK")))),"Revisar dados"))</f>
        <v/>
      </c>
      <c r="I340" s="19" t="n"/>
    </row>
    <row r="341" ht="20" customHeight="1">
      <c r="A341" s="15" t="n"/>
      <c r="B341" s="16" t="n"/>
      <c r="C341" s="3">
        <f>IF(B341="","",IFERROR(DATE(YEAR(B341),MONTH(B341),1),""))</f>
        <v/>
      </c>
      <c r="D341" s="17" t="n"/>
      <c r="E341" s="18" t="n"/>
      <c r="F341" s="19" t="n"/>
      <c r="G341" s="20" t="n"/>
      <c r="H341" s="21">
        <f>IF(COUNTA(A341:B341,D341:G341)=0,"",IFERROR(IF(OR(A341="",B341="",C341="",D341="",E341="",G341=""),"Revisar campos/dados",IF(OR(B341&lt;DATE(2020,1,1),B341&gt;'Configuração'!$B$8),"Revisar data",IF(COUNTIF($A$2:$A$501,A341)&gt;1,"Revisar ID duplicado",IF(IFERROR(VLOOKUP(E341,'Configuração'!$D$2:$E$21,2,FALSE),"")&lt;&gt;D341,"Revisar tipo/categoria","OK")))),"Revisar dados"))</f>
        <v/>
      </c>
      <c r="I341" s="19" t="n"/>
    </row>
    <row r="342" ht="20" customHeight="1">
      <c r="A342" s="15" t="n"/>
      <c r="B342" s="16" t="n"/>
      <c r="C342" s="3">
        <f>IF(B342="","",IFERROR(DATE(YEAR(B342),MONTH(B342),1),""))</f>
        <v/>
      </c>
      <c r="D342" s="17" t="n"/>
      <c r="E342" s="18" t="n"/>
      <c r="F342" s="19" t="n"/>
      <c r="G342" s="20" t="n"/>
      <c r="H342" s="21">
        <f>IF(COUNTA(A342:B342,D342:G342)=0,"",IFERROR(IF(OR(A342="",B342="",C342="",D342="",E342="",G342=""),"Revisar campos/dados",IF(OR(B342&lt;DATE(2020,1,1),B342&gt;'Configuração'!$B$8),"Revisar data",IF(COUNTIF($A$2:$A$501,A342)&gt;1,"Revisar ID duplicado",IF(IFERROR(VLOOKUP(E342,'Configuração'!$D$2:$E$21,2,FALSE),"")&lt;&gt;D342,"Revisar tipo/categoria","OK")))),"Revisar dados"))</f>
        <v/>
      </c>
      <c r="I342" s="19" t="n"/>
    </row>
    <row r="343" ht="20" customHeight="1">
      <c r="A343" s="15" t="n"/>
      <c r="B343" s="16" t="n"/>
      <c r="C343" s="3">
        <f>IF(B343="","",IFERROR(DATE(YEAR(B343),MONTH(B343),1),""))</f>
        <v/>
      </c>
      <c r="D343" s="17" t="n"/>
      <c r="E343" s="18" t="n"/>
      <c r="F343" s="19" t="n"/>
      <c r="G343" s="20" t="n"/>
      <c r="H343" s="21">
        <f>IF(COUNTA(A343:B343,D343:G343)=0,"",IFERROR(IF(OR(A343="",B343="",C343="",D343="",E343="",G343=""),"Revisar campos/dados",IF(OR(B343&lt;DATE(2020,1,1),B343&gt;'Configuração'!$B$8),"Revisar data",IF(COUNTIF($A$2:$A$501,A343)&gt;1,"Revisar ID duplicado",IF(IFERROR(VLOOKUP(E343,'Configuração'!$D$2:$E$21,2,FALSE),"")&lt;&gt;D343,"Revisar tipo/categoria","OK")))),"Revisar dados"))</f>
        <v/>
      </c>
      <c r="I343" s="19" t="n"/>
    </row>
    <row r="344" ht="20" customHeight="1">
      <c r="A344" s="15" t="n"/>
      <c r="B344" s="16" t="n"/>
      <c r="C344" s="3">
        <f>IF(B344="","",IFERROR(DATE(YEAR(B344),MONTH(B344),1),""))</f>
        <v/>
      </c>
      <c r="D344" s="17" t="n"/>
      <c r="E344" s="18" t="n"/>
      <c r="F344" s="19" t="n"/>
      <c r="G344" s="20" t="n"/>
      <c r="H344" s="21">
        <f>IF(COUNTA(A344:B344,D344:G344)=0,"",IFERROR(IF(OR(A344="",B344="",C344="",D344="",E344="",G344=""),"Revisar campos/dados",IF(OR(B344&lt;DATE(2020,1,1),B344&gt;'Configuração'!$B$8),"Revisar data",IF(COUNTIF($A$2:$A$501,A344)&gt;1,"Revisar ID duplicado",IF(IFERROR(VLOOKUP(E344,'Configuração'!$D$2:$E$21,2,FALSE),"")&lt;&gt;D344,"Revisar tipo/categoria","OK")))),"Revisar dados"))</f>
        <v/>
      </c>
      <c r="I344" s="19" t="n"/>
    </row>
    <row r="345" ht="20" customHeight="1">
      <c r="A345" s="15" t="n"/>
      <c r="B345" s="16" t="n"/>
      <c r="C345" s="3">
        <f>IF(B345="","",IFERROR(DATE(YEAR(B345),MONTH(B345),1),""))</f>
        <v/>
      </c>
      <c r="D345" s="17" t="n"/>
      <c r="E345" s="18" t="n"/>
      <c r="F345" s="19" t="n"/>
      <c r="G345" s="20" t="n"/>
      <c r="H345" s="21">
        <f>IF(COUNTA(A345:B345,D345:G345)=0,"",IFERROR(IF(OR(A345="",B345="",C345="",D345="",E345="",G345=""),"Revisar campos/dados",IF(OR(B345&lt;DATE(2020,1,1),B345&gt;'Configuração'!$B$8),"Revisar data",IF(COUNTIF($A$2:$A$501,A345)&gt;1,"Revisar ID duplicado",IF(IFERROR(VLOOKUP(E345,'Configuração'!$D$2:$E$21,2,FALSE),"")&lt;&gt;D345,"Revisar tipo/categoria","OK")))),"Revisar dados"))</f>
        <v/>
      </c>
      <c r="I345" s="19" t="n"/>
    </row>
    <row r="346" ht="20" customHeight="1">
      <c r="A346" s="15" t="n"/>
      <c r="B346" s="16" t="n"/>
      <c r="C346" s="3">
        <f>IF(B346="","",IFERROR(DATE(YEAR(B346),MONTH(B346),1),""))</f>
        <v/>
      </c>
      <c r="D346" s="17" t="n"/>
      <c r="E346" s="18" t="n"/>
      <c r="F346" s="19" t="n"/>
      <c r="G346" s="20" t="n"/>
      <c r="H346" s="21">
        <f>IF(COUNTA(A346:B346,D346:G346)=0,"",IFERROR(IF(OR(A346="",B346="",C346="",D346="",E346="",G346=""),"Revisar campos/dados",IF(OR(B346&lt;DATE(2020,1,1),B346&gt;'Configuração'!$B$8),"Revisar data",IF(COUNTIF($A$2:$A$501,A346)&gt;1,"Revisar ID duplicado",IF(IFERROR(VLOOKUP(E346,'Configuração'!$D$2:$E$21,2,FALSE),"")&lt;&gt;D346,"Revisar tipo/categoria","OK")))),"Revisar dados"))</f>
        <v/>
      </c>
      <c r="I346" s="19" t="n"/>
    </row>
    <row r="347" ht="20" customHeight="1">
      <c r="A347" s="15" t="n"/>
      <c r="B347" s="16" t="n"/>
      <c r="C347" s="3">
        <f>IF(B347="","",IFERROR(DATE(YEAR(B347),MONTH(B347),1),""))</f>
        <v/>
      </c>
      <c r="D347" s="17" t="n"/>
      <c r="E347" s="18" t="n"/>
      <c r="F347" s="19" t="n"/>
      <c r="G347" s="20" t="n"/>
      <c r="H347" s="21">
        <f>IF(COUNTA(A347:B347,D347:G347)=0,"",IFERROR(IF(OR(A347="",B347="",C347="",D347="",E347="",G347=""),"Revisar campos/dados",IF(OR(B347&lt;DATE(2020,1,1),B347&gt;'Configuração'!$B$8),"Revisar data",IF(COUNTIF($A$2:$A$501,A347)&gt;1,"Revisar ID duplicado",IF(IFERROR(VLOOKUP(E347,'Configuração'!$D$2:$E$21,2,FALSE),"")&lt;&gt;D347,"Revisar tipo/categoria","OK")))),"Revisar dados"))</f>
        <v/>
      </c>
      <c r="I347" s="19" t="n"/>
    </row>
    <row r="348" ht="20" customHeight="1">
      <c r="A348" s="15" t="n"/>
      <c r="B348" s="16" t="n"/>
      <c r="C348" s="3">
        <f>IF(B348="","",IFERROR(DATE(YEAR(B348),MONTH(B348),1),""))</f>
        <v/>
      </c>
      <c r="D348" s="17" t="n"/>
      <c r="E348" s="18" t="n"/>
      <c r="F348" s="19" t="n"/>
      <c r="G348" s="20" t="n"/>
      <c r="H348" s="21">
        <f>IF(COUNTA(A348:B348,D348:G348)=0,"",IFERROR(IF(OR(A348="",B348="",C348="",D348="",E348="",G348=""),"Revisar campos/dados",IF(OR(B348&lt;DATE(2020,1,1),B348&gt;'Configuração'!$B$8),"Revisar data",IF(COUNTIF($A$2:$A$501,A348)&gt;1,"Revisar ID duplicado",IF(IFERROR(VLOOKUP(E348,'Configuração'!$D$2:$E$21,2,FALSE),"")&lt;&gt;D348,"Revisar tipo/categoria","OK")))),"Revisar dados"))</f>
        <v/>
      </c>
      <c r="I348" s="19" t="n"/>
    </row>
    <row r="349" ht="20" customHeight="1">
      <c r="A349" s="15" t="n"/>
      <c r="B349" s="16" t="n"/>
      <c r="C349" s="3">
        <f>IF(B349="","",IFERROR(DATE(YEAR(B349),MONTH(B349),1),""))</f>
        <v/>
      </c>
      <c r="D349" s="17" t="n"/>
      <c r="E349" s="18" t="n"/>
      <c r="F349" s="19" t="n"/>
      <c r="G349" s="20" t="n"/>
      <c r="H349" s="21">
        <f>IF(COUNTA(A349:B349,D349:G349)=0,"",IFERROR(IF(OR(A349="",B349="",C349="",D349="",E349="",G349=""),"Revisar campos/dados",IF(OR(B349&lt;DATE(2020,1,1),B349&gt;'Configuração'!$B$8),"Revisar data",IF(COUNTIF($A$2:$A$501,A349)&gt;1,"Revisar ID duplicado",IF(IFERROR(VLOOKUP(E349,'Configuração'!$D$2:$E$21,2,FALSE),"")&lt;&gt;D349,"Revisar tipo/categoria","OK")))),"Revisar dados"))</f>
        <v/>
      </c>
      <c r="I349" s="19" t="n"/>
    </row>
    <row r="350" ht="20" customHeight="1">
      <c r="A350" s="15" t="n"/>
      <c r="B350" s="16" t="n"/>
      <c r="C350" s="3">
        <f>IF(B350="","",IFERROR(DATE(YEAR(B350),MONTH(B350),1),""))</f>
        <v/>
      </c>
      <c r="D350" s="17" t="n"/>
      <c r="E350" s="18" t="n"/>
      <c r="F350" s="19" t="n"/>
      <c r="G350" s="20" t="n"/>
      <c r="H350" s="21">
        <f>IF(COUNTA(A350:B350,D350:G350)=0,"",IFERROR(IF(OR(A350="",B350="",C350="",D350="",E350="",G350=""),"Revisar campos/dados",IF(OR(B350&lt;DATE(2020,1,1),B350&gt;'Configuração'!$B$8),"Revisar data",IF(COUNTIF($A$2:$A$501,A350)&gt;1,"Revisar ID duplicado",IF(IFERROR(VLOOKUP(E350,'Configuração'!$D$2:$E$21,2,FALSE),"")&lt;&gt;D350,"Revisar tipo/categoria","OK")))),"Revisar dados"))</f>
        <v/>
      </c>
      <c r="I350" s="19" t="n"/>
    </row>
    <row r="351" ht="20" customHeight="1">
      <c r="A351" s="15" t="n"/>
      <c r="B351" s="16" t="n"/>
      <c r="C351" s="3">
        <f>IF(B351="","",IFERROR(DATE(YEAR(B351),MONTH(B351),1),""))</f>
        <v/>
      </c>
      <c r="D351" s="17" t="n"/>
      <c r="E351" s="18" t="n"/>
      <c r="F351" s="19" t="n"/>
      <c r="G351" s="20" t="n"/>
      <c r="H351" s="21">
        <f>IF(COUNTA(A351:B351,D351:G351)=0,"",IFERROR(IF(OR(A351="",B351="",C351="",D351="",E351="",G351=""),"Revisar campos/dados",IF(OR(B351&lt;DATE(2020,1,1),B351&gt;'Configuração'!$B$8),"Revisar data",IF(COUNTIF($A$2:$A$501,A351)&gt;1,"Revisar ID duplicado",IF(IFERROR(VLOOKUP(E351,'Configuração'!$D$2:$E$21,2,FALSE),"")&lt;&gt;D351,"Revisar tipo/categoria","OK")))),"Revisar dados"))</f>
        <v/>
      </c>
      <c r="I351" s="19" t="n"/>
    </row>
    <row r="352" ht="20" customHeight="1">
      <c r="A352" s="15" t="n"/>
      <c r="B352" s="16" t="n"/>
      <c r="C352" s="3">
        <f>IF(B352="","",IFERROR(DATE(YEAR(B352),MONTH(B352),1),""))</f>
        <v/>
      </c>
      <c r="D352" s="17" t="n"/>
      <c r="E352" s="18" t="n"/>
      <c r="F352" s="19" t="n"/>
      <c r="G352" s="20" t="n"/>
      <c r="H352" s="21">
        <f>IF(COUNTA(A352:B352,D352:G352)=0,"",IFERROR(IF(OR(A352="",B352="",C352="",D352="",E352="",G352=""),"Revisar campos/dados",IF(OR(B352&lt;DATE(2020,1,1),B352&gt;'Configuração'!$B$8),"Revisar data",IF(COUNTIF($A$2:$A$501,A352)&gt;1,"Revisar ID duplicado",IF(IFERROR(VLOOKUP(E352,'Configuração'!$D$2:$E$21,2,FALSE),"")&lt;&gt;D352,"Revisar tipo/categoria","OK")))),"Revisar dados"))</f>
        <v/>
      </c>
      <c r="I352" s="19" t="n"/>
    </row>
    <row r="353" ht="20" customHeight="1">
      <c r="A353" s="15" t="n"/>
      <c r="B353" s="16" t="n"/>
      <c r="C353" s="3">
        <f>IF(B353="","",IFERROR(DATE(YEAR(B353),MONTH(B353),1),""))</f>
        <v/>
      </c>
      <c r="D353" s="17" t="n"/>
      <c r="E353" s="18" t="n"/>
      <c r="F353" s="19" t="n"/>
      <c r="G353" s="20" t="n"/>
      <c r="H353" s="21">
        <f>IF(COUNTA(A353:B353,D353:G353)=0,"",IFERROR(IF(OR(A353="",B353="",C353="",D353="",E353="",G353=""),"Revisar campos/dados",IF(OR(B353&lt;DATE(2020,1,1),B353&gt;'Configuração'!$B$8),"Revisar data",IF(COUNTIF($A$2:$A$501,A353)&gt;1,"Revisar ID duplicado",IF(IFERROR(VLOOKUP(E353,'Configuração'!$D$2:$E$21,2,FALSE),"")&lt;&gt;D353,"Revisar tipo/categoria","OK")))),"Revisar dados"))</f>
        <v/>
      </c>
      <c r="I353" s="19" t="n"/>
    </row>
    <row r="354" ht="20" customHeight="1">
      <c r="A354" s="15" t="n"/>
      <c r="B354" s="16" t="n"/>
      <c r="C354" s="3">
        <f>IF(B354="","",IFERROR(DATE(YEAR(B354),MONTH(B354),1),""))</f>
        <v/>
      </c>
      <c r="D354" s="17" t="n"/>
      <c r="E354" s="18" t="n"/>
      <c r="F354" s="19" t="n"/>
      <c r="G354" s="20" t="n"/>
      <c r="H354" s="21">
        <f>IF(COUNTA(A354:B354,D354:G354)=0,"",IFERROR(IF(OR(A354="",B354="",C354="",D354="",E354="",G354=""),"Revisar campos/dados",IF(OR(B354&lt;DATE(2020,1,1),B354&gt;'Configuração'!$B$8),"Revisar data",IF(COUNTIF($A$2:$A$501,A354)&gt;1,"Revisar ID duplicado",IF(IFERROR(VLOOKUP(E354,'Configuração'!$D$2:$E$21,2,FALSE),"")&lt;&gt;D354,"Revisar tipo/categoria","OK")))),"Revisar dados"))</f>
        <v/>
      </c>
      <c r="I354" s="19" t="n"/>
    </row>
    <row r="355" ht="20" customHeight="1">
      <c r="A355" s="15" t="n"/>
      <c r="B355" s="16" t="n"/>
      <c r="C355" s="3">
        <f>IF(B355="","",IFERROR(DATE(YEAR(B355),MONTH(B355),1),""))</f>
        <v/>
      </c>
      <c r="D355" s="17" t="n"/>
      <c r="E355" s="18" t="n"/>
      <c r="F355" s="19" t="n"/>
      <c r="G355" s="20" t="n"/>
      <c r="H355" s="21">
        <f>IF(COUNTA(A355:B355,D355:G355)=0,"",IFERROR(IF(OR(A355="",B355="",C355="",D355="",E355="",G355=""),"Revisar campos/dados",IF(OR(B355&lt;DATE(2020,1,1),B355&gt;'Configuração'!$B$8),"Revisar data",IF(COUNTIF($A$2:$A$501,A355)&gt;1,"Revisar ID duplicado",IF(IFERROR(VLOOKUP(E355,'Configuração'!$D$2:$E$21,2,FALSE),"")&lt;&gt;D355,"Revisar tipo/categoria","OK")))),"Revisar dados"))</f>
        <v/>
      </c>
      <c r="I355" s="19" t="n"/>
    </row>
    <row r="356" ht="20" customHeight="1">
      <c r="A356" s="15" t="n"/>
      <c r="B356" s="16" t="n"/>
      <c r="C356" s="3">
        <f>IF(B356="","",IFERROR(DATE(YEAR(B356),MONTH(B356),1),""))</f>
        <v/>
      </c>
      <c r="D356" s="17" t="n"/>
      <c r="E356" s="18" t="n"/>
      <c r="F356" s="19" t="n"/>
      <c r="G356" s="20" t="n"/>
      <c r="H356" s="21">
        <f>IF(COUNTA(A356:B356,D356:G356)=0,"",IFERROR(IF(OR(A356="",B356="",C356="",D356="",E356="",G356=""),"Revisar campos/dados",IF(OR(B356&lt;DATE(2020,1,1),B356&gt;'Configuração'!$B$8),"Revisar data",IF(COUNTIF($A$2:$A$501,A356)&gt;1,"Revisar ID duplicado",IF(IFERROR(VLOOKUP(E356,'Configuração'!$D$2:$E$21,2,FALSE),"")&lt;&gt;D356,"Revisar tipo/categoria","OK")))),"Revisar dados"))</f>
        <v/>
      </c>
      <c r="I356" s="19" t="n"/>
    </row>
    <row r="357" ht="20" customHeight="1">
      <c r="A357" s="15" t="n"/>
      <c r="B357" s="16" t="n"/>
      <c r="C357" s="3">
        <f>IF(B357="","",IFERROR(DATE(YEAR(B357),MONTH(B357),1),""))</f>
        <v/>
      </c>
      <c r="D357" s="17" t="n"/>
      <c r="E357" s="18" t="n"/>
      <c r="F357" s="19" t="n"/>
      <c r="G357" s="20" t="n"/>
      <c r="H357" s="21">
        <f>IF(COUNTA(A357:B357,D357:G357)=0,"",IFERROR(IF(OR(A357="",B357="",C357="",D357="",E357="",G357=""),"Revisar campos/dados",IF(OR(B357&lt;DATE(2020,1,1),B357&gt;'Configuração'!$B$8),"Revisar data",IF(COUNTIF($A$2:$A$501,A357)&gt;1,"Revisar ID duplicado",IF(IFERROR(VLOOKUP(E357,'Configuração'!$D$2:$E$21,2,FALSE),"")&lt;&gt;D357,"Revisar tipo/categoria","OK")))),"Revisar dados"))</f>
        <v/>
      </c>
      <c r="I357" s="19" t="n"/>
    </row>
    <row r="358" ht="20" customHeight="1">
      <c r="A358" s="15" t="n"/>
      <c r="B358" s="16" t="n"/>
      <c r="C358" s="3">
        <f>IF(B358="","",IFERROR(DATE(YEAR(B358),MONTH(B358),1),""))</f>
        <v/>
      </c>
      <c r="D358" s="17" t="n"/>
      <c r="E358" s="18" t="n"/>
      <c r="F358" s="19" t="n"/>
      <c r="G358" s="20" t="n"/>
      <c r="H358" s="21">
        <f>IF(COUNTA(A358:B358,D358:G358)=0,"",IFERROR(IF(OR(A358="",B358="",C358="",D358="",E358="",G358=""),"Revisar campos/dados",IF(OR(B358&lt;DATE(2020,1,1),B358&gt;'Configuração'!$B$8),"Revisar data",IF(COUNTIF($A$2:$A$501,A358)&gt;1,"Revisar ID duplicado",IF(IFERROR(VLOOKUP(E358,'Configuração'!$D$2:$E$21,2,FALSE),"")&lt;&gt;D358,"Revisar tipo/categoria","OK")))),"Revisar dados"))</f>
        <v/>
      </c>
      <c r="I358" s="19" t="n"/>
    </row>
    <row r="359" ht="20" customHeight="1">
      <c r="A359" s="15" t="n"/>
      <c r="B359" s="16" t="n"/>
      <c r="C359" s="3">
        <f>IF(B359="","",IFERROR(DATE(YEAR(B359),MONTH(B359),1),""))</f>
        <v/>
      </c>
      <c r="D359" s="17" t="n"/>
      <c r="E359" s="18" t="n"/>
      <c r="F359" s="19" t="n"/>
      <c r="G359" s="20" t="n"/>
      <c r="H359" s="21">
        <f>IF(COUNTA(A359:B359,D359:G359)=0,"",IFERROR(IF(OR(A359="",B359="",C359="",D359="",E359="",G359=""),"Revisar campos/dados",IF(OR(B359&lt;DATE(2020,1,1),B359&gt;'Configuração'!$B$8),"Revisar data",IF(COUNTIF($A$2:$A$501,A359)&gt;1,"Revisar ID duplicado",IF(IFERROR(VLOOKUP(E359,'Configuração'!$D$2:$E$21,2,FALSE),"")&lt;&gt;D359,"Revisar tipo/categoria","OK")))),"Revisar dados"))</f>
        <v/>
      </c>
      <c r="I359" s="19" t="n"/>
    </row>
    <row r="360" ht="20" customHeight="1">
      <c r="A360" s="15" t="n"/>
      <c r="B360" s="16" t="n"/>
      <c r="C360" s="3">
        <f>IF(B360="","",IFERROR(DATE(YEAR(B360),MONTH(B360),1),""))</f>
        <v/>
      </c>
      <c r="D360" s="17" t="n"/>
      <c r="E360" s="18" t="n"/>
      <c r="F360" s="19" t="n"/>
      <c r="G360" s="20" t="n"/>
      <c r="H360" s="21">
        <f>IF(COUNTA(A360:B360,D360:G360)=0,"",IFERROR(IF(OR(A360="",B360="",C360="",D360="",E360="",G360=""),"Revisar campos/dados",IF(OR(B360&lt;DATE(2020,1,1),B360&gt;'Configuração'!$B$8),"Revisar data",IF(COUNTIF($A$2:$A$501,A360)&gt;1,"Revisar ID duplicado",IF(IFERROR(VLOOKUP(E360,'Configuração'!$D$2:$E$21,2,FALSE),"")&lt;&gt;D360,"Revisar tipo/categoria","OK")))),"Revisar dados"))</f>
        <v/>
      </c>
      <c r="I360" s="19" t="n"/>
    </row>
    <row r="361" ht="20" customHeight="1">
      <c r="A361" s="15" t="n"/>
      <c r="B361" s="16" t="n"/>
      <c r="C361" s="3">
        <f>IF(B361="","",IFERROR(DATE(YEAR(B361),MONTH(B361),1),""))</f>
        <v/>
      </c>
      <c r="D361" s="17" t="n"/>
      <c r="E361" s="18" t="n"/>
      <c r="F361" s="19" t="n"/>
      <c r="G361" s="20" t="n"/>
      <c r="H361" s="21">
        <f>IF(COUNTA(A361:B361,D361:G361)=0,"",IFERROR(IF(OR(A361="",B361="",C361="",D361="",E361="",G361=""),"Revisar campos/dados",IF(OR(B361&lt;DATE(2020,1,1),B361&gt;'Configuração'!$B$8),"Revisar data",IF(COUNTIF($A$2:$A$501,A361)&gt;1,"Revisar ID duplicado",IF(IFERROR(VLOOKUP(E361,'Configuração'!$D$2:$E$21,2,FALSE),"")&lt;&gt;D361,"Revisar tipo/categoria","OK")))),"Revisar dados"))</f>
        <v/>
      </c>
      <c r="I361" s="19" t="n"/>
    </row>
    <row r="362" ht="20" customHeight="1">
      <c r="A362" s="15" t="n"/>
      <c r="B362" s="16" t="n"/>
      <c r="C362" s="3">
        <f>IF(B362="","",IFERROR(DATE(YEAR(B362),MONTH(B362),1),""))</f>
        <v/>
      </c>
      <c r="D362" s="17" t="n"/>
      <c r="E362" s="18" t="n"/>
      <c r="F362" s="19" t="n"/>
      <c r="G362" s="20" t="n"/>
      <c r="H362" s="21">
        <f>IF(COUNTA(A362:B362,D362:G362)=0,"",IFERROR(IF(OR(A362="",B362="",C362="",D362="",E362="",G362=""),"Revisar campos/dados",IF(OR(B362&lt;DATE(2020,1,1),B362&gt;'Configuração'!$B$8),"Revisar data",IF(COUNTIF($A$2:$A$501,A362)&gt;1,"Revisar ID duplicado",IF(IFERROR(VLOOKUP(E362,'Configuração'!$D$2:$E$21,2,FALSE),"")&lt;&gt;D362,"Revisar tipo/categoria","OK")))),"Revisar dados"))</f>
        <v/>
      </c>
      <c r="I362" s="19" t="n"/>
    </row>
    <row r="363" ht="20" customHeight="1">
      <c r="A363" s="15" t="n"/>
      <c r="B363" s="16" t="n"/>
      <c r="C363" s="3">
        <f>IF(B363="","",IFERROR(DATE(YEAR(B363),MONTH(B363),1),""))</f>
        <v/>
      </c>
      <c r="D363" s="17" t="n"/>
      <c r="E363" s="18" t="n"/>
      <c r="F363" s="19" t="n"/>
      <c r="G363" s="20" t="n"/>
      <c r="H363" s="21">
        <f>IF(COUNTA(A363:B363,D363:G363)=0,"",IFERROR(IF(OR(A363="",B363="",C363="",D363="",E363="",G363=""),"Revisar campos/dados",IF(OR(B363&lt;DATE(2020,1,1),B363&gt;'Configuração'!$B$8),"Revisar data",IF(COUNTIF($A$2:$A$501,A363)&gt;1,"Revisar ID duplicado",IF(IFERROR(VLOOKUP(E363,'Configuração'!$D$2:$E$21,2,FALSE),"")&lt;&gt;D363,"Revisar tipo/categoria","OK")))),"Revisar dados"))</f>
        <v/>
      </c>
      <c r="I363" s="19" t="n"/>
    </row>
    <row r="364" ht="20" customHeight="1">
      <c r="A364" s="15" t="n"/>
      <c r="B364" s="16" t="n"/>
      <c r="C364" s="3">
        <f>IF(B364="","",IFERROR(DATE(YEAR(B364),MONTH(B364),1),""))</f>
        <v/>
      </c>
      <c r="D364" s="17" t="n"/>
      <c r="E364" s="18" t="n"/>
      <c r="F364" s="19" t="n"/>
      <c r="G364" s="20" t="n"/>
      <c r="H364" s="21">
        <f>IF(COUNTA(A364:B364,D364:G364)=0,"",IFERROR(IF(OR(A364="",B364="",C364="",D364="",E364="",G364=""),"Revisar campos/dados",IF(OR(B364&lt;DATE(2020,1,1),B364&gt;'Configuração'!$B$8),"Revisar data",IF(COUNTIF($A$2:$A$501,A364)&gt;1,"Revisar ID duplicado",IF(IFERROR(VLOOKUP(E364,'Configuração'!$D$2:$E$21,2,FALSE),"")&lt;&gt;D364,"Revisar tipo/categoria","OK")))),"Revisar dados"))</f>
        <v/>
      </c>
      <c r="I364" s="19" t="n"/>
    </row>
    <row r="365" ht="20" customHeight="1">
      <c r="A365" s="15" t="n"/>
      <c r="B365" s="16" t="n"/>
      <c r="C365" s="3">
        <f>IF(B365="","",IFERROR(DATE(YEAR(B365),MONTH(B365),1),""))</f>
        <v/>
      </c>
      <c r="D365" s="17" t="n"/>
      <c r="E365" s="18" t="n"/>
      <c r="F365" s="19" t="n"/>
      <c r="G365" s="20" t="n"/>
      <c r="H365" s="21">
        <f>IF(COUNTA(A365:B365,D365:G365)=0,"",IFERROR(IF(OR(A365="",B365="",C365="",D365="",E365="",G365=""),"Revisar campos/dados",IF(OR(B365&lt;DATE(2020,1,1),B365&gt;'Configuração'!$B$8),"Revisar data",IF(COUNTIF($A$2:$A$501,A365)&gt;1,"Revisar ID duplicado",IF(IFERROR(VLOOKUP(E365,'Configuração'!$D$2:$E$21,2,FALSE),"")&lt;&gt;D365,"Revisar tipo/categoria","OK")))),"Revisar dados"))</f>
        <v/>
      </c>
      <c r="I365" s="19" t="n"/>
    </row>
    <row r="366" ht="20" customHeight="1">
      <c r="A366" s="15" t="n"/>
      <c r="B366" s="16" t="n"/>
      <c r="C366" s="3">
        <f>IF(B366="","",IFERROR(DATE(YEAR(B366),MONTH(B366),1),""))</f>
        <v/>
      </c>
      <c r="D366" s="17" t="n"/>
      <c r="E366" s="18" t="n"/>
      <c r="F366" s="19" t="n"/>
      <c r="G366" s="20" t="n"/>
      <c r="H366" s="21">
        <f>IF(COUNTA(A366:B366,D366:G366)=0,"",IFERROR(IF(OR(A366="",B366="",C366="",D366="",E366="",G366=""),"Revisar campos/dados",IF(OR(B366&lt;DATE(2020,1,1),B366&gt;'Configuração'!$B$8),"Revisar data",IF(COUNTIF($A$2:$A$501,A366)&gt;1,"Revisar ID duplicado",IF(IFERROR(VLOOKUP(E366,'Configuração'!$D$2:$E$21,2,FALSE),"")&lt;&gt;D366,"Revisar tipo/categoria","OK")))),"Revisar dados"))</f>
        <v/>
      </c>
      <c r="I366" s="19" t="n"/>
    </row>
    <row r="367" ht="20" customHeight="1">
      <c r="A367" s="15" t="n"/>
      <c r="B367" s="16" t="n"/>
      <c r="C367" s="3">
        <f>IF(B367="","",IFERROR(DATE(YEAR(B367),MONTH(B367),1),""))</f>
        <v/>
      </c>
      <c r="D367" s="17" t="n"/>
      <c r="E367" s="18" t="n"/>
      <c r="F367" s="19" t="n"/>
      <c r="G367" s="20" t="n"/>
      <c r="H367" s="21">
        <f>IF(COUNTA(A367:B367,D367:G367)=0,"",IFERROR(IF(OR(A367="",B367="",C367="",D367="",E367="",G367=""),"Revisar campos/dados",IF(OR(B367&lt;DATE(2020,1,1),B367&gt;'Configuração'!$B$8),"Revisar data",IF(COUNTIF($A$2:$A$501,A367)&gt;1,"Revisar ID duplicado",IF(IFERROR(VLOOKUP(E367,'Configuração'!$D$2:$E$21,2,FALSE),"")&lt;&gt;D367,"Revisar tipo/categoria","OK")))),"Revisar dados"))</f>
        <v/>
      </c>
      <c r="I367" s="19" t="n"/>
    </row>
    <row r="368" ht="20" customHeight="1">
      <c r="A368" s="15" t="n"/>
      <c r="B368" s="16" t="n"/>
      <c r="C368" s="3">
        <f>IF(B368="","",IFERROR(DATE(YEAR(B368),MONTH(B368),1),""))</f>
        <v/>
      </c>
      <c r="D368" s="17" t="n"/>
      <c r="E368" s="18" t="n"/>
      <c r="F368" s="19" t="n"/>
      <c r="G368" s="20" t="n"/>
      <c r="H368" s="21">
        <f>IF(COUNTA(A368:B368,D368:G368)=0,"",IFERROR(IF(OR(A368="",B368="",C368="",D368="",E368="",G368=""),"Revisar campos/dados",IF(OR(B368&lt;DATE(2020,1,1),B368&gt;'Configuração'!$B$8),"Revisar data",IF(COUNTIF($A$2:$A$501,A368)&gt;1,"Revisar ID duplicado",IF(IFERROR(VLOOKUP(E368,'Configuração'!$D$2:$E$21,2,FALSE),"")&lt;&gt;D368,"Revisar tipo/categoria","OK")))),"Revisar dados"))</f>
        <v/>
      </c>
      <c r="I368" s="19" t="n"/>
    </row>
    <row r="369" ht="20" customHeight="1">
      <c r="A369" s="15" t="n"/>
      <c r="B369" s="16" t="n"/>
      <c r="C369" s="3">
        <f>IF(B369="","",IFERROR(DATE(YEAR(B369),MONTH(B369),1),""))</f>
        <v/>
      </c>
      <c r="D369" s="17" t="n"/>
      <c r="E369" s="18" t="n"/>
      <c r="F369" s="19" t="n"/>
      <c r="G369" s="20" t="n"/>
      <c r="H369" s="21">
        <f>IF(COUNTA(A369:B369,D369:G369)=0,"",IFERROR(IF(OR(A369="",B369="",C369="",D369="",E369="",G369=""),"Revisar campos/dados",IF(OR(B369&lt;DATE(2020,1,1),B369&gt;'Configuração'!$B$8),"Revisar data",IF(COUNTIF($A$2:$A$501,A369)&gt;1,"Revisar ID duplicado",IF(IFERROR(VLOOKUP(E369,'Configuração'!$D$2:$E$21,2,FALSE),"")&lt;&gt;D369,"Revisar tipo/categoria","OK")))),"Revisar dados"))</f>
        <v/>
      </c>
      <c r="I369" s="19" t="n"/>
    </row>
    <row r="370" ht="20" customHeight="1">
      <c r="A370" s="15" t="n"/>
      <c r="B370" s="16" t="n"/>
      <c r="C370" s="3">
        <f>IF(B370="","",IFERROR(DATE(YEAR(B370),MONTH(B370),1),""))</f>
        <v/>
      </c>
      <c r="D370" s="17" t="n"/>
      <c r="E370" s="18" t="n"/>
      <c r="F370" s="19" t="n"/>
      <c r="G370" s="20" t="n"/>
      <c r="H370" s="21">
        <f>IF(COUNTA(A370:B370,D370:G370)=0,"",IFERROR(IF(OR(A370="",B370="",C370="",D370="",E370="",G370=""),"Revisar campos/dados",IF(OR(B370&lt;DATE(2020,1,1),B370&gt;'Configuração'!$B$8),"Revisar data",IF(COUNTIF($A$2:$A$501,A370)&gt;1,"Revisar ID duplicado",IF(IFERROR(VLOOKUP(E370,'Configuração'!$D$2:$E$21,2,FALSE),"")&lt;&gt;D370,"Revisar tipo/categoria","OK")))),"Revisar dados"))</f>
        <v/>
      </c>
      <c r="I370" s="19" t="n"/>
    </row>
    <row r="371" ht="20" customHeight="1">
      <c r="A371" s="15" t="n"/>
      <c r="B371" s="16" t="n"/>
      <c r="C371" s="3">
        <f>IF(B371="","",IFERROR(DATE(YEAR(B371),MONTH(B371),1),""))</f>
        <v/>
      </c>
      <c r="D371" s="17" t="n"/>
      <c r="E371" s="18" t="n"/>
      <c r="F371" s="19" t="n"/>
      <c r="G371" s="20" t="n"/>
      <c r="H371" s="21">
        <f>IF(COUNTA(A371:B371,D371:G371)=0,"",IFERROR(IF(OR(A371="",B371="",C371="",D371="",E371="",G371=""),"Revisar campos/dados",IF(OR(B371&lt;DATE(2020,1,1),B371&gt;'Configuração'!$B$8),"Revisar data",IF(COUNTIF($A$2:$A$501,A371)&gt;1,"Revisar ID duplicado",IF(IFERROR(VLOOKUP(E371,'Configuração'!$D$2:$E$21,2,FALSE),"")&lt;&gt;D371,"Revisar tipo/categoria","OK")))),"Revisar dados"))</f>
        <v/>
      </c>
      <c r="I371" s="19" t="n"/>
    </row>
    <row r="372" ht="20" customHeight="1">
      <c r="A372" s="15" t="n"/>
      <c r="B372" s="16" t="n"/>
      <c r="C372" s="3">
        <f>IF(B372="","",IFERROR(DATE(YEAR(B372),MONTH(B372),1),""))</f>
        <v/>
      </c>
      <c r="D372" s="17" t="n"/>
      <c r="E372" s="18" t="n"/>
      <c r="F372" s="19" t="n"/>
      <c r="G372" s="20" t="n"/>
      <c r="H372" s="21">
        <f>IF(COUNTA(A372:B372,D372:G372)=0,"",IFERROR(IF(OR(A372="",B372="",C372="",D372="",E372="",G372=""),"Revisar campos/dados",IF(OR(B372&lt;DATE(2020,1,1),B372&gt;'Configuração'!$B$8),"Revisar data",IF(COUNTIF($A$2:$A$501,A372)&gt;1,"Revisar ID duplicado",IF(IFERROR(VLOOKUP(E372,'Configuração'!$D$2:$E$21,2,FALSE),"")&lt;&gt;D372,"Revisar tipo/categoria","OK")))),"Revisar dados"))</f>
        <v/>
      </c>
      <c r="I372" s="19" t="n"/>
    </row>
    <row r="373" ht="20" customHeight="1">
      <c r="A373" s="15" t="n"/>
      <c r="B373" s="16" t="n"/>
      <c r="C373" s="3">
        <f>IF(B373="","",IFERROR(DATE(YEAR(B373),MONTH(B373),1),""))</f>
        <v/>
      </c>
      <c r="D373" s="17" t="n"/>
      <c r="E373" s="18" t="n"/>
      <c r="F373" s="19" t="n"/>
      <c r="G373" s="20" t="n"/>
      <c r="H373" s="21">
        <f>IF(COUNTA(A373:B373,D373:G373)=0,"",IFERROR(IF(OR(A373="",B373="",C373="",D373="",E373="",G373=""),"Revisar campos/dados",IF(OR(B373&lt;DATE(2020,1,1),B373&gt;'Configuração'!$B$8),"Revisar data",IF(COUNTIF($A$2:$A$501,A373)&gt;1,"Revisar ID duplicado",IF(IFERROR(VLOOKUP(E373,'Configuração'!$D$2:$E$21,2,FALSE),"")&lt;&gt;D373,"Revisar tipo/categoria","OK")))),"Revisar dados"))</f>
        <v/>
      </c>
      <c r="I373" s="19" t="n"/>
    </row>
    <row r="374" ht="20" customHeight="1">
      <c r="A374" s="15" t="n"/>
      <c r="B374" s="16" t="n"/>
      <c r="C374" s="3">
        <f>IF(B374="","",IFERROR(DATE(YEAR(B374),MONTH(B374),1),""))</f>
        <v/>
      </c>
      <c r="D374" s="17" t="n"/>
      <c r="E374" s="18" t="n"/>
      <c r="F374" s="19" t="n"/>
      <c r="G374" s="20" t="n"/>
      <c r="H374" s="21">
        <f>IF(COUNTA(A374:B374,D374:G374)=0,"",IFERROR(IF(OR(A374="",B374="",C374="",D374="",E374="",G374=""),"Revisar campos/dados",IF(OR(B374&lt;DATE(2020,1,1),B374&gt;'Configuração'!$B$8),"Revisar data",IF(COUNTIF($A$2:$A$501,A374)&gt;1,"Revisar ID duplicado",IF(IFERROR(VLOOKUP(E374,'Configuração'!$D$2:$E$21,2,FALSE),"")&lt;&gt;D374,"Revisar tipo/categoria","OK")))),"Revisar dados"))</f>
        <v/>
      </c>
      <c r="I374" s="19" t="n"/>
    </row>
    <row r="375" ht="20" customHeight="1">
      <c r="A375" s="15" t="n"/>
      <c r="B375" s="16" t="n"/>
      <c r="C375" s="3">
        <f>IF(B375="","",IFERROR(DATE(YEAR(B375),MONTH(B375),1),""))</f>
        <v/>
      </c>
      <c r="D375" s="17" t="n"/>
      <c r="E375" s="18" t="n"/>
      <c r="F375" s="19" t="n"/>
      <c r="G375" s="20" t="n"/>
      <c r="H375" s="21">
        <f>IF(COUNTA(A375:B375,D375:G375)=0,"",IFERROR(IF(OR(A375="",B375="",C375="",D375="",E375="",G375=""),"Revisar campos/dados",IF(OR(B375&lt;DATE(2020,1,1),B375&gt;'Configuração'!$B$8),"Revisar data",IF(COUNTIF($A$2:$A$501,A375)&gt;1,"Revisar ID duplicado",IF(IFERROR(VLOOKUP(E375,'Configuração'!$D$2:$E$21,2,FALSE),"")&lt;&gt;D375,"Revisar tipo/categoria","OK")))),"Revisar dados"))</f>
        <v/>
      </c>
      <c r="I375" s="19" t="n"/>
    </row>
    <row r="376" ht="20" customHeight="1">
      <c r="A376" s="15" t="n"/>
      <c r="B376" s="16" t="n"/>
      <c r="C376" s="3">
        <f>IF(B376="","",IFERROR(DATE(YEAR(B376),MONTH(B376),1),""))</f>
        <v/>
      </c>
      <c r="D376" s="17" t="n"/>
      <c r="E376" s="18" t="n"/>
      <c r="F376" s="19" t="n"/>
      <c r="G376" s="20" t="n"/>
      <c r="H376" s="21">
        <f>IF(COUNTA(A376:B376,D376:G376)=0,"",IFERROR(IF(OR(A376="",B376="",C376="",D376="",E376="",G376=""),"Revisar campos/dados",IF(OR(B376&lt;DATE(2020,1,1),B376&gt;'Configuração'!$B$8),"Revisar data",IF(COUNTIF($A$2:$A$501,A376)&gt;1,"Revisar ID duplicado",IF(IFERROR(VLOOKUP(E376,'Configuração'!$D$2:$E$21,2,FALSE),"")&lt;&gt;D376,"Revisar tipo/categoria","OK")))),"Revisar dados"))</f>
        <v/>
      </c>
      <c r="I376" s="19" t="n"/>
    </row>
    <row r="377" ht="20" customHeight="1">
      <c r="A377" s="15" t="n"/>
      <c r="B377" s="16" t="n"/>
      <c r="C377" s="3">
        <f>IF(B377="","",IFERROR(DATE(YEAR(B377),MONTH(B377),1),""))</f>
        <v/>
      </c>
      <c r="D377" s="17" t="n"/>
      <c r="E377" s="18" t="n"/>
      <c r="F377" s="19" t="n"/>
      <c r="G377" s="20" t="n"/>
      <c r="H377" s="21">
        <f>IF(COUNTA(A377:B377,D377:G377)=0,"",IFERROR(IF(OR(A377="",B377="",C377="",D377="",E377="",G377=""),"Revisar campos/dados",IF(OR(B377&lt;DATE(2020,1,1),B377&gt;'Configuração'!$B$8),"Revisar data",IF(COUNTIF($A$2:$A$501,A377)&gt;1,"Revisar ID duplicado",IF(IFERROR(VLOOKUP(E377,'Configuração'!$D$2:$E$21,2,FALSE),"")&lt;&gt;D377,"Revisar tipo/categoria","OK")))),"Revisar dados"))</f>
        <v/>
      </c>
      <c r="I377" s="19" t="n"/>
    </row>
    <row r="378" ht="20" customHeight="1">
      <c r="A378" s="15" t="n"/>
      <c r="B378" s="16" t="n"/>
      <c r="C378" s="3">
        <f>IF(B378="","",IFERROR(DATE(YEAR(B378),MONTH(B378),1),""))</f>
        <v/>
      </c>
      <c r="D378" s="17" t="n"/>
      <c r="E378" s="18" t="n"/>
      <c r="F378" s="19" t="n"/>
      <c r="G378" s="20" t="n"/>
      <c r="H378" s="21">
        <f>IF(COUNTA(A378:B378,D378:G378)=0,"",IFERROR(IF(OR(A378="",B378="",C378="",D378="",E378="",G378=""),"Revisar campos/dados",IF(OR(B378&lt;DATE(2020,1,1),B378&gt;'Configuração'!$B$8),"Revisar data",IF(COUNTIF($A$2:$A$501,A378)&gt;1,"Revisar ID duplicado",IF(IFERROR(VLOOKUP(E378,'Configuração'!$D$2:$E$21,2,FALSE),"")&lt;&gt;D378,"Revisar tipo/categoria","OK")))),"Revisar dados"))</f>
        <v/>
      </c>
      <c r="I378" s="19" t="n"/>
    </row>
    <row r="379" ht="20" customHeight="1">
      <c r="A379" s="15" t="n"/>
      <c r="B379" s="16" t="n"/>
      <c r="C379" s="3">
        <f>IF(B379="","",IFERROR(DATE(YEAR(B379),MONTH(B379),1),""))</f>
        <v/>
      </c>
      <c r="D379" s="17" t="n"/>
      <c r="E379" s="18" t="n"/>
      <c r="F379" s="19" t="n"/>
      <c r="G379" s="20" t="n"/>
      <c r="H379" s="21">
        <f>IF(COUNTA(A379:B379,D379:G379)=0,"",IFERROR(IF(OR(A379="",B379="",C379="",D379="",E379="",G379=""),"Revisar campos/dados",IF(OR(B379&lt;DATE(2020,1,1),B379&gt;'Configuração'!$B$8),"Revisar data",IF(COUNTIF($A$2:$A$501,A379)&gt;1,"Revisar ID duplicado",IF(IFERROR(VLOOKUP(E379,'Configuração'!$D$2:$E$21,2,FALSE),"")&lt;&gt;D379,"Revisar tipo/categoria","OK")))),"Revisar dados"))</f>
        <v/>
      </c>
      <c r="I379" s="19" t="n"/>
    </row>
    <row r="380" ht="20" customHeight="1">
      <c r="A380" s="15" t="n"/>
      <c r="B380" s="16" t="n"/>
      <c r="C380" s="3">
        <f>IF(B380="","",IFERROR(DATE(YEAR(B380),MONTH(B380),1),""))</f>
        <v/>
      </c>
      <c r="D380" s="17" t="n"/>
      <c r="E380" s="18" t="n"/>
      <c r="F380" s="19" t="n"/>
      <c r="G380" s="20" t="n"/>
      <c r="H380" s="21">
        <f>IF(COUNTA(A380:B380,D380:G380)=0,"",IFERROR(IF(OR(A380="",B380="",C380="",D380="",E380="",G380=""),"Revisar campos/dados",IF(OR(B380&lt;DATE(2020,1,1),B380&gt;'Configuração'!$B$8),"Revisar data",IF(COUNTIF($A$2:$A$501,A380)&gt;1,"Revisar ID duplicado",IF(IFERROR(VLOOKUP(E380,'Configuração'!$D$2:$E$21,2,FALSE),"")&lt;&gt;D380,"Revisar tipo/categoria","OK")))),"Revisar dados"))</f>
        <v/>
      </c>
      <c r="I380" s="19" t="n"/>
    </row>
    <row r="381" ht="20" customHeight="1">
      <c r="A381" s="15" t="n"/>
      <c r="B381" s="16" t="n"/>
      <c r="C381" s="3">
        <f>IF(B381="","",IFERROR(DATE(YEAR(B381),MONTH(B381),1),""))</f>
        <v/>
      </c>
      <c r="D381" s="17" t="n"/>
      <c r="E381" s="18" t="n"/>
      <c r="F381" s="19" t="n"/>
      <c r="G381" s="20" t="n"/>
      <c r="H381" s="21">
        <f>IF(COUNTA(A381:B381,D381:G381)=0,"",IFERROR(IF(OR(A381="",B381="",C381="",D381="",E381="",G381=""),"Revisar campos/dados",IF(OR(B381&lt;DATE(2020,1,1),B381&gt;'Configuração'!$B$8),"Revisar data",IF(COUNTIF($A$2:$A$501,A381)&gt;1,"Revisar ID duplicado",IF(IFERROR(VLOOKUP(E381,'Configuração'!$D$2:$E$21,2,FALSE),"")&lt;&gt;D381,"Revisar tipo/categoria","OK")))),"Revisar dados"))</f>
        <v/>
      </c>
      <c r="I381" s="19" t="n"/>
    </row>
    <row r="382" ht="20" customHeight="1">
      <c r="A382" s="15" t="n"/>
      <c r="B382" s="16" t="n"/>
      <c r="C382" s="3">
        <f>IF(B382="","",IFERROR(DATE(YEAR(B382),MONTH(B382),1),""))</f>
        <v/>
      </c>
      <c r="D382" s="17" t="n"/>
      <c r="E382" s="18" t="n"/>
      <c r="F382" s="19" t="n"/>
      <c r="G382" s="20" t="n"/>
      <c r="H382" s="21">
        <f>IF(COUNTA(A382:B382,D382:G382)=0,"",IFERROR(IF(OR(A382="",B382="",C382="",D382="",E382="",G382=""),"Revisar campos/dados",IF(OR(B382&lt;DATE(2020,1,1),B382&gt;'Configuração'!$B$8),"Revisar data",IF(COUNTIF($A$2:$A$501,A382)&gt;1,"Revisar ID duplicado",IF(IFERROR(VLOOKUP(E382,'Configuração'!$D$2:$E$21,2,FALSE),"")&lt;&gt;D382,"Revisar tipo/categoria","OK")))),"Revisar dados"))</f>
        <v/>
      </c>
      <c r="I382" s="19" t="n"/>
    </row>
    <row r="383" ht="20" customHeight="1">
      <c r="A383" s="15" t="n"/>
      <c r="B383" s="16" t="n"/>
      <c r="C383" s="3">
        <f>IF(B383="","",IFERROR(DATE(YEAR(B383),MONTH(B383),1),""))</f>
        <v/>
      </c>
      <c r="D383" s="17" t="n"/>
      <c r="E383" s="18" t="n"/>
      <c r="F383" s="19" t="n"/>
      <c r="G383" s="20" t="n"/>
      <c r="H383" s="21">
        <f>IF(COUNTA(A383:B383,D383:G383)=0,"",IFERROR(IF(OR(A383="",B383="",C383="",D383="",E383="",G383=""),"Revisar campos/dados",IF(OR(B383&lt;DATE(2020,1,1),B383&gt;'Configuração'!$B$8),"Revisar data",IF(COUNTIF($A$2:$A$501,A383)&gt;1,"Revisar ID duplicado",IF(IFERROR(VLOOKUP(E383,'Configuração'!$D$2:$E$21,2,FALSE),"")&lt;&gt;D383,"Revisar tipo/categoria","OK")))),"Revisar dados"))</f>
        <v/>
      </c>
      <c r="I383" s="19" t="n"/>
    </row>
    <row r="384" ht="20" customHeight="1">
      <c r="A384" s="15" t="n"/>
      <c r="B384" s="16" t="n"/>
      <c r="C384" s="3">
        <f>IF(B384="","",IFERROR(DATE(YEAR(B384),MONTH(B384),1),""))</f>
        <v/>
      </c>
      <c r="D384" s="17" t="n"/>
      <c r="E384" s="18" t="n"/>
      <c r="F384" s="19" t="n"/>
      <c r="G384" s="20" t="n"/>
      <c r="H384" s="21">
        <f>IF(COUNTA(A384:B384,D384:G384)=0,"",IFERROR(IF(OR(A384="",B384="",C384="",D384="",E384="",G384=""),"Revisar campos/dados",IF(OR(B384&lt;DATE(2020,1,1),B384&gt;'Configuração'!$B$8),"Revisar data",IF(COUNTIF($A$2:$A$501,A384)&gt;1,"Revisar ID duplicado",IF(IFERROR(VLOOKUP(E384,'Configuração'!$D$2:$E$21,2,FALSE),"")&lt;&gt;D384,"Revisar tipo/categoria","OK")))),"Revisar dados"))</f>
        <v/>
      </c>
      <c r="I384" s="19" t="n"/>
    </row>
    <row r="385" ht="20" customHeight="1">
      <c r="A385" s="15" t="n"/>
      <c r="B385" s="16" t="n"/>
      <c r="C385" s="3">
        <f>IF(B385="","",IFERROR(DATE(YEAR(B385),MONTH(B385),1),""))</f>
        <v/>
      </c>
      <c r="D385" s="17" t="n"/>
      <c r="E385" s="18" t="n"/>
      <c r="F385" s="19" t="n"/>
      <c r="G385" s="20" t="n"/>
      <c r="H385" s="21">
        <f>IF(COUNTA(A385:B385,D385:G385)=0,"",IFERROR(IF(OR(A385="",B385="",C385="",D385="",E385="",G385=""),"Revisar campos/dados",IF(OR(B385&lt;DATE(2020,1,1),B385&gt;'Configuração'!$B$8),"Revisar data",IF(COUNTIF($A$2:$A$501,A385)&gt;1,"Revisar ID duplicado",IF(IFERROR(VLOOKUP(E385,'Configuração'!$D$2:$E$21,2,FALSE),"")&lt;&gt;D385,"Revisar tipo/categoria","OK")))),"Revisar dados"))</f>
        <v/>
      </c>
      <c r="I385" s="19" t="n"/>
    </row>
    <row r="386" ht="20" customHeight="1">
      <c r="A386" s="15" t="n"/>
      <c r="B386" s="16" t="n"/>
      <c r="C386" s="3">
        <f>IF(B386="","",IFERROR(DATE(YEAR(B386),MONTH(B386),1),""))</f>
        <v/>
      </c>
      <c r="D386" s="17" t="n"/>
      <c r="E386" s="18" t="n"/>
      <c r="F386" s="19" t="n"/>
      <c r="G386" s="20" t="n"/>
      <c r="H386" s="21">
        <f>IF(COUNTA(A386:B386,D386:G386)=0,"",IFERROR(IF(OR(A386="",B386="",C386="",D386="",E386="",G386=""),"Revisar campos/dados",IF(OR(B386&lt;DATE(2020,1,1),B386&gt;'Configuração'!$B$8),"Revisar data",IF(COUNTIF($A$2:$A$501,A386)&gt;1,"Revisar ID duplicado",IF(IFERROR(VLOOKUP(E386,'Configuração'!$D$2:$E$21,2,FALSE),"")&lt;&gt;D386,"Revisar tipo/categoria","OK")))),"Revisar dados"))</f>
        <v/>
      </c>
      <c r="I386" s="19" t="n"/>
    </row>
    <row r="387" ht="20" customHeight="1">
      <c r="A387" s="15" t="n"/>
      <c r="B387" s="16" t="n"/>
      <c r="C387" s="3">
        <f>IF(B387="","",IFERROR(DATE(YEAR(B387),MONTH(B387),1),""))</f>
        <v/>
      </c>
      <c r="D387" s="17" t="n"/>
      <c r="E387" s="18" t="n"/>
      <c r="F387" s="19" t="n"/>
      <c r="G387" s="20" t="n"/>
      <c r="H387" s="21">
        <f>IF(COUNTA(A387:B387,D387:G387)=0,"",IFERROR(IF(OR(A387="",B387="",C387="",D387="",E387="",G387=""),"Revisar campos/dados",IF(OR(B387&lt;DATE(2020,1,1),B387&gt;'Configuração'!$B$8),"Revisar data",IF(COUNTIF($A$2:$A$501,A387)&gt;1,"Revisar ID duplicado",IF(IFERROR(VLOOKUP(E387,'Configuração'!$D$2:$E$21,2,FALSE),"")&lt;&gt;D387,"Revisar tipo/categoria","OK")))),"Revisar dados"))</f>
        <v/>
      </c>
      <c r="I387" s="19" t="n"/>
    </row>
    <row r="388" ht="20" customHeight="1">
      <c r="A388" s="15" t="n"/>
      <c r="B388" s="16" t="n"/>
      <c r="C388" s="3">
        <f>IF(B388="","",IFERROR(DATE(YEAR(B388),MONTH(B388),1),""))</f>
        <v/>
      </c>
      <c r="D388" s="17" t="n"/>
      <c r="E388" s="18" t="n"/>
      <c r="F388" s="19" t="n"/>
      <c r="G388" s="20" t="n"/>
      <c r="H388" s="21">
        <f>IF(COUNTA(A388:B388,D388:G388)=0,"",IFERROR(IF(OR(A388="",B388="",C388="",D388="",E388="",G388=""),"Revisar campos/dados",IF(OR(B388&lt;DATE(2020,1,1),B388&gt;'Configuração'!$B$8),"Revisar data",IF(COUNTIF($A$2:$A$501,A388)&gt;1,"Revisar ID duplicado",IF(IFERROR(VLOOKUP(E388,'Configuração'!$D$2:$E$21,2,FALSE),"")&lt;&gt;D388,"Revisar tipo/categoria","OK")))),"Revisar dados"))</f>
        <v/>
      </c>
      <c r="I388" s="19" t="n"/>
    </row>
    <row r="389" ht="20" customHeight="1">
      <c r="A389" s="15" t="n"/>
      <c r="B389" s="16" t="n"/>
      <c r="C389" s="3">
        <f>IF(B389="","",IFERROR(DATE(YEAR(B389),MONTH(B389),1),""))</f>
        <v/>
      </c>
      <c r="D389" s="17" t="n"/>
      <c r="E389" s="18" t="n"/>
      <c r="F389" s="19" t="n"/>
      <c r="G389" s="20" t="n"/>
      <c r="H389" s="21">
        <f>IF(COUNTA(A389:B389,D389:G389)=0,"",IFERROR(IF(OR(A389="",B389="",C389="",D389="",E389="",G389=""),"Revisar campos/dados",IF(OR(B389&lt;DATE(2020,1,1),B389&gt;'Configuração'!$B$8),"Revisar data",IF(COUNTIF($A$2:$A$501,A389)&gt;1,"Revisar ID duplicado",IF(IFERROR(VLOOKUP(E389,'Configuração'!$D$2:$E$21,2,FALSE),"")&lt;&gt;D389,"Revisar tipo/categoria","OK")))),"Revisar dados"))</f>
        <v/>
      </c>
      <c r="I389" s="19" t="n"/>
    </row>
    <row r="390" ht="20" customHeight="1">
      <c r="A390" s="15" t="n"/>
      <c r="B390" s="16" t="n"/>
      <c r="C390" s="3">
        <f>IF(B390="","",IFERROR(DATE(YEAR(B390),MONTH(B390),1),""))</f>
        <v/>
      </c>
      <c r="D390" s="17" t="n"/>
      <c r="E390" s="18" t="n"/>
      <c r="F390" s="19" t="n"/>
      <c r="G390" s="20" t="n"/>
      <c r="H390" s="21">
        <f>IF(COUNTA(A390:B390,D390:G390)=0,"",IFERROR(IF(OR(A390="",B390="",C390="",D390="",E390="",G390=""),"Revisar campos/dados",IF(OR(B390&lt;DATE(2020,1,1),B390&gt;'Configuração'!$B$8),"Revisar data",IF(COUNTIF($A$2:$A$501,A390)&gt;1,"Revisar ID duplicado",IF(IFERROR(VLOOKUP(E390,'Configuração'!$D$2:$E$21,2,FALSE),"")&lt;&gt;D390,"Revisar tipo/categoria","OK")))),"Revisar dados"))</f>
        <v/>
      </c>
      <c r="I390" s="19" t="n"/>
    </row>
    <row r="391" ht="20" customHeight="1">
      <c r="A391" s="15" t="n"/>
      <c r="B391" s="16" t="n"/>
      <c r="C391" s="3">
        <f>IF(B391="","",IFERROR(DATE(YEAR(B391),MONTH(B391),1),""))</f>
        <v/>
      </c>
      <c r="D391" s="17" t="n"/>
      <c r="E391" s="18" t="n"/>
      <c r="F391" s="19" t="n"/>
      <c r="G391" s="20" t="n"/>
      <c r="H391" s="21">
        <f>IF(COUNTA(A391:B391,D391:G391)=0,"",IFERROR(IF(OR(A391="",B391="",C391="",D391="",E391="",G391=""),"Revisar campos/dados",IF(OR(B391&lt;DATE(2020,1,1),B391&gt;'Configuração'!$B$8),"Revisar data",IF(COUNTIF($A$2:$A$501,A391)&gt;1,"Revisar ID duplicado",IF(IFERROR(VLOOKUP(E391,'Configuração'!$D$2:$E$21,2,FALSE),"")&lt;&gt;D391,"Revisar tipo/categoria","OK")))),"Revisar dados"))</f>
        <v/>
      </c>
      <c r="I391" s="19" t="n"/>
    </row>
    <row r="392" ht="20" customHeight="1">
      <c r="A392" s="15" t="n"/>
      <c r="B392" s="16" t="n"/>
      <c r="C392" s="3">
        <f>IF(B392="","",IFERROR(DATE(YEAR(B392),MONTH(B392),1),""))</f>
        <v/>
      </c>
      <c r="D392" s="17" t="n"/>
      <c r="E392" s="18" t="n"/>
      <c r="F392" s="19" t="n"/>
      <c r="G392" s="20" t="n"/>
      <c r="H392" s="21">
        <f>IF(COUNTA(A392:B392,D392:G392)=0,"",IFERROR(IF(OR(A392="",B392="",C392="",D392="",E392="",G392=""),"Revisar campos/dados",IF(OR(B392&lt;DATE(2020,1,1),B392&gt;'Configuração'!$B$8),"Revisar data",IF(COUNTIF($A$2:$A$501,A392)&gt;1,"Revisar ID duplicado",IF(IFERROR(VLOOKUP(E392,'Configuração'!$D$2:$E$21,2,FALSE),"")&lt;&gt;D392,"Revisar tipo/categoria","OK")))),"Revisar dados"))</f>
        <v/>
      </c>
      <c r="I392" s="19" t="n"/>
    </row>
    <row r="393" ht="20" customHeight="1">
      <c r="A393" s="15" t="n"/>
      <c r="B393" s="16" t="n"/>
      <c r="C393" s="3">
        <f>IF(B393="","",IFERROR(DATE(YEAR(B393),MONTH(B393),1),""))</f>
        <v/>
      </c>
      <c r="D393" s="17" t="n"/>
      <c r="E393" s="18" t="n"/>
      <c r="F393" s="19" t="n"/>
      <c r="G393" s="20" t="n"/>
      <c r="H393" s="21">
        <f>IF(COUNTA(A393:B393,D393:G393)=0,"",IFERROR(IF(OR(A393="",B393="",C393="",D393="",E393="",G393=""),"Revisar campos/dados",IF(OR(B393&lt;DATE(2020,1,1),B393&gt;'Configuração'!$B$8),"Revisar data",IF(COUNTIF($A$2:$A$501,A393)&gt;1,"Revisar ID duplicado",IF(IFERROR(VLOOKUP(E393,'Configuração'!$D$2:$E$21,2,FALSE),"")&lt;&gt;D393,"Revisar tipo/categoria","OK")))),"Revisar dados"))</f>
        <v/>
      </c>
      <c r="I393" s="19" t="n"/>
    </row>
    <row r="394" ht="20" customHeight="1">
      <c r="A394" s="15" t="n"/>
      <c r="B394" s="16" t="n"/>
      <c r="C394" s="3">
        <f>IF(B394="","",IFERROR(DATE(YEAR(B394),MONTH(B394),1),""))</f>
        <v/>
      </c>
      <c r="D394" s="17" t="n"/>
      <c r="E394" s="18" t="n"/>
      <c r="F394" s="19" t="n"/>
      <c r="G394" s="20" t="n"/>
      <c r="H394" s="21">
        <f>IF(COUNTA(A394:B394,D394:G394)=0,"",IFERROR(IF(OR(A394="",B394="",C394="",D394="",E394="",G394=""),"Revisar campos/dados",IF(OR(B394&lt;DATE(2020,1,1),B394&gt;'Configuração'!$B$8),"Revisar data",IF(COUNTIF($A$2:$A$501,A394)&gt;1,"Revisar ID duplicado",IF(IFERROR(VLOOKUP(E394,'Configuração'!$D$2:$E$21,2,FALSE),"")&lt;&gt;D394,"Revisar tipo/categoria","OK")))),"Revisar dados"))</f>
        <v/>
      </c>
      <c r="I394" s="19" t="n"/>
    </row>
    <row r="395" ht="20" customHeight="1">
      <c r="A395" s="15" t="n"/>
      <c r="B395" s="16" t="n"/>
      <c r="C395" s="3">
        <f>IF(B395="","",IFERROR(DATE(YEAR(B395),MONTH(B395),1),""))</f>
        <v/>
      </c>
      <c r="D395" s="17" t="n"/>
      <c r="E395" s="18" t="n"/>
      <c r="F395" s="19" t="n"/>
      <c r="G395" s="20" t="n"/>
      <c r="H395" s="21">
        <f>IF(COUNTA(A395:B395,D395:G395)=0,"",IFERROR(IF(OR(A395="",B395="",C395="",D395="",E395="",G395=""),"Revisar campos/dados",IF(OR(B395&lt;DATE(2020,1,1),B395&gt;'Configuração'!$B$8),"Revisar data",IF(COUNTIF($A$2:$A$501,A395)&gt;1,"Revisar ID duplicado",IF(IFERROR(VLOOKUP(E395,'Configuração'!$D$2:$E$21,2,FALSE),"")&lt;&gt;D395,"Revisar tipo/categoria","OK")))),"Revisar dados"))</f>
        <v/>
      </c>
      <c r="I395" s="19" t="n"/>
    </row>
    <row r="396" ht="20" customHeight="1">
      <c r="A396" s="15" t="n"/>
      <c r="B396" s="16" t="n"/>
      <c r="C396" s="3">
        <f>IF(B396="","",IFERROR(DATE(YEAR(B396),MONTH(B396),1),""))</f>
        <v/>
      </c>
      <c r="D396" s="17" t="n"/>
      <c r="E396" s="18" t="n"/>
      <c r="F396" s="19" t="n"/>
      <c r="G396" s="20" t="n"/>
      <c r="H396" s="21">
        <f>IF(COUNTA(A396:B396,D396:G396)=0,"",IFERROR(IF(OR(A396="",B396="",C396="",D396="",E396="",G396=""),"Revisar campos/dados",IF(OR(B396&lt;DATE(2020,1,1),B396&gt;'Configuração'!$B$8),"Revisar data",IF(COUNTIF($A$2:$A$501,A396)&gt;1,"Revisar ID duplicado",IF(IFERROR(VLOOKUP(E396,'Configuração'!$D$2:$E$21,2,FALSE),"")&lt;&gt;D396,"Revisar tipo/categoria","OK")))),"Revisar dados"))</f>
        <v/>
      </c>
      <c r="I396" s="19" t="n"/>
    </row>
    <row r="397" ht="20" customHeight="1">
      <c r="A397" s="15" t="n"/>
      <c r="B397" s="16" t="n"/>
      <c r="C397" s="3">
        <f>IF(B397="","",IFERROR(DATE(YEAR(B397),MONTH(B397),1),""))</f>
        <v/>
      </c>
      <c r="D397" s="17" t="n"/>
      <c r="E397" s="18" t="n"/>
      <c r="F397" s="19" t="n"/>
      <c r="G397" s="20" t="n"/>
      <c r="H397" s="21">
        <f>IF(COUNTA(A397:B397,D397:G397)=0,"",IFERROR(IF(OR(A397="",B397="",C397="",D397="",E397="",G397=""),"Revisar campos/dados",IF(OR(B397&lt;DATE(2020,1,1),B397&gt;'Configuração'!$B$8),"Revisar data",IF(COUNTIF($A$2:$A$501,A397)&gt;1,"Revisar ID duplicado",IF(IFERROR(VLOOKUP(E397,'Configuração'!$D$2:$E$21,2,FALSE),"")&lt;&gt;D397,"Revisar tipo/categoria","OK")))),"Revisar dados"))</f>
        <v/>
      </c>
      <c r="I397" s="19" t="n"/>
    </row>
    <row r="398" ht="20" customHeight="1">
      <c r="A398" s="15" t="n"/>
      <c r="B398" s="16" t="n"/>
      <c r="C398" s="3">
        <f>IF(B398="","",IFERROR(DATE(YEAR(B398),MONTH(B398),1),""))</f>
        <v/>
      </c>
      <c r="D398" s="17" t="n"/>
      <c r="E398" s="18" t="n"/>
      <c r="F398" s="19" t="n"/>
      <c r="G398" s="20" t="n"/>
      <c r="H398" s="21">
        <f>IF(COUNTA(A398:B398,D398:G398)=0,"",IFERROR(IF(OR(A398="",B398="",C398="",D398="",E398="",G398=""),"Revisar campos/dados",IF(OR(B398&lt;DATE(2020,1,1),B398&gt;'Configuração'!$B$8),"Revisar data",IF(COUNTIF($A$2:$A$501,A398)&gt;1,"Revisar ID duplicado",IF(IFERROR(VLOOKUP(E398,'Configuração'!$D$2:$E$21,2,FALSE),"")&lt;&gt;D398,"Revisar tipo/categoria","OK")))),"Revisar dados"))</f>
        <v/>
      </c>
      <c r="I398" s="19" t="n"/>
    </row>
    <row r="399" ht="20" customHeight="1">
      <c r="A399" s="15" t="n"/>
      <c r="B399" s="16" t="n"/>
      <c r="C399" s="3">
        <f>IF(B399="","",IFERROR(DATE(YEAR(B399),MONTH(B399),1),""))</f>
        <v/>
      </c>
      <c r="D399" s="17" t="n"/>
      <c r="E399" s="18" t="n"/>
      <c r="F399" s="19" t="n"/>
      <c r="G399" s="20" t="n"/>
      <c r="H399" s="21">
        <f>IF(COUNTA(A399:B399,D399:G399)=0,"",IFERROR(IF(OR(A399="",B399="",C399="",D399="",E399="",G399=""),"Revisar campos/dados",IF(OR(B399&lt;DATE(2020,1,1),B399&gt;'Configuração'!$B$8),"Revisar data",IF(COUNTIF($A$2:$A$501,A399)&gt;1,"Revisar ID duplicado",IF(IFERROR(VLOOKUP(E399,'Configuração'!$D$2:$E$21,2,FALSE),"")&lt;&gt;D399,"Revisar tipo/categoria","OK")))),"Revisar dados"))</f>
        <v/>
      </c>
      <c r="I399" s="19" t="n"/>
    </row>
    <row r="400" ht="20" customHeight="1">
      <c r="A400" s="15" t="n"/>
      <c r="B400" s="16" t="n"/>
      <c r="C400" s="3">
        <f>IF(B400="","",IFERROR(DATE(YEAR(B400),MONTH(B400),1),""))</f>
        <v/>
      </c>
      <c r="D400" s="17" t="n"/>
      <c r="E400" s="18" t="n"/>
      <c r="F400" s="19" t="n"/>
      <c r="G400" s="20" t="n"/>
      <c r="H400" s="21">
        <f>IF(COUNTA(A400:B400,D400:G400)=0,"",IFERROR(IF(OR(A400="",B400="",C400="",D400="",E400="",G400=""),"Revisar campos/dados",IF(OR(B400&lt;DATE(2020,1,1),B400&gt;'Configuração'!$B$8),"Revisar data",IF(COUNTIF($A$2:$A$501,A400)&gt;1,"Revisar ID duplicado",IF(IFERROR(VLOOKUP(E400,'Configuração'!$D$2:$E$21,2,FALSE),"")&lt;&gt;D400,"Revisar tipo/categoria","OK")))),"Revisar dados"))</f>
        <v/>
      </c>
      <c r="I400" s="19" t="n"/>
    </row>
    <row r="401" ht="20" customHeight="1">
      <c r="A401" s="15" t="n"/>
      <c r="B401" s="16" t="n"/>
      <c r="C401" s="3">
        <f>IF(B401="","",IFERROR(DATE(YEAR(B401),MONTH(B401),1),""))</f>
        <v/>
      </c>
      <c r="D401" s="17" t="n"/>
      <c r="E401" s="18" t="n"/>
      <c r="F401" s="19" t="n"/>
      <c r="G401" s="20" t="n"/>
      <c r="H401" s="21">
        <f>IF(COUNTA(A401:B401,D401:G401)=0,"",IFERROR(IF(OR(A401="",B401="",C401="",D401="",E401="",G401=""),"Revisar campos/dados",IF(OR(B401&lt;DATE(2020,1,1),B401&gt;'Configuração'!$B$8),"Revisar data",IF(COUNTIF($A$2:$A$501,A401)&gt;1,"Revisar ID duplicado",IF(IFERROR(VLOOKUP(E401,'Configuração'!$D$2:$E$21,2,FALSE),"")&lt;&gt;D401,"Revisar tipo/categoria","OK")))),"Revisar dados"))</f>
        <v/>
      </c>
      <c r="I401" s="19" t="n"/>
    </row>
    <row r="402" ht="20" customHeight="1">
      <c r="A402" s="15" t="n"/>
      <c r="B402" s="16" t="n"/>
      <c r="C402" s="3">
        <f>IF(B402="","",IFERROR(DATE(YEAR(B402),MONTH(B402),1),""))</f>
        <v/>
      </c>
      <c r="D402" s="17" t="n"/>
      <c r="E402" s="18" t="n"/>
      <c r="F402" s="19" t="n"/>
      <c r="G402" s="20" t="n"/>
      <c r="H402" s="21">
        <f>IF(COUNTA(A402:B402,D402:G402)=0,"",IFERROR(IF(OR(A402="",B402="",C402="",D402="",E402="",G402=""),"Revisar campos/dados",IF(OR(B402&lt;DATE(2020,1,1),B402&gt;'Configuração'!$B$8),"Revisar data",IF(COUNTIF($A$2:$A$501,A402)&gt;1,"Revisar ID duplicado",IF(IFERROR(VLOOKUP(E402,'Configuração'!$D$2:$E$21,2,FALSE),"")&lt;&gt;D402,"Revisar tipo/categoria","OK")))),"Revisar dados"))</f>
        <v/>
      </c>
      <c r="I402" s="19" t="n"/>
    </row>
    <row r="403" ht="20" customHeight="1">
      <c r="A403" s="15" t="n"/>
      <c r="B403" s="16" t="n"/>
      <c r="C403" s="3">
        <f>IF(B403="","",IFERROR(DATE(YEAR(B403),MONTH(B403),1),""))</f>
        <v/>
      </c>
      <c r="D403" s="17" t="n"/>
      <c r="E403" s="18" t="n"/>
      <c r="F403" s="19" t="n"/>
      <c r="G403" s="20" t="n"/>
      <c r="H403" s="21">
        <f>IF(COUNTA(A403:B403,D403:G403)=0,"",IFERROR(IF(OR(A403="",B403="",C403="",D403="",E403="",G403=""),"Revisar campos/dados",IF(OR(B403&lt;DATE(2020,1,1),B403&gt;'Configuração'!$B$8),"Revisar data",IF(COUNTIF($A$2:$A$501,A403)&gt;1,"Revisar ID duplicado",IF(IFERROR(VLOOKUP(E403,'Configuração'!$D$2:$E$21,2,FALSE),"")&lt;&gt;D403,"Revisar tipo/categoria","OK")))),"Revisar dados"))</f>
        <v/>
      </c>
      <c r="I403" s="19" t="n"/>
    </row>
    <row r="404" ht="20" customHeight="1">
      <c r="A404" s="15" t="n"/>
      <c r="B404" s="16" t="n"/>
      <c r="C404" s="3">
        <f>IF(B404="","",IFERROR(DATE(YEAR(B404),MONTH(B404),1),""))</f>
        <v/>
      </c>
      <c r="D404" s="17" t="n"/>
      <c r="E404" s="18" t="n"/>
      <c r="F404" s="19" t="n"/>
      <c r="G404" s="20" t="n"/>
      <c r="H404" s="21">
        <f>IF(COUNTA(A404:B404,D404:G404)=0,"",IFERROR(IF(OR(A404="",B404="",C404="",D404="",E404="",G404=""),"Revisar campos/dados",IF(OR(B404&lt;DATE(2020,1,1),B404&gt;'Configuração'!$B$8),"Revisar data",IF(COUNTIF($A$2:$A$501,A404)&gt;1,"Revisar ID duplicado",IF(IFERROR(VLOOKUP(E404,'Configuração'!$D$2:$E$21,2,FALSE),"")&lt;&gt;D404,"Revisar tipo/categoria","OK")))),"Revisar dados"))</f>
        <v/>
      </c>
      <c r="I404" s="19" t="n"/>
    </row>
    <row r="405" ht="20" customHeight="1">
      <c r="A405" s="15" t="n"/>
      <c r="B405" s="16" t="n"/>
      <c r="C405" s="3">
        <f>IF(B405="","",IFERROR(DATE(YEAR(B405),MONTH(B405),1),""))</f>
        <v/>
      </c>
      <c r="D405" s="17" t="n"/>
      <c r="E405" s="18" t="n"/>
      <c r="F405" s="19" t="n"/>
      <c r="G405" s="20" t="n"/>
      <c r="H405" s="21">
        <f>IF(COUNTA(A405:B405,D405:G405)=0,"",IFERROR(IF(OR(A405="",B405="",C405="",D405="",E405="",G405=""),"Revisar campos/dados",IF(OR(B405&lt;DATE(2020,1,1),B405&gt;'Configuração'!$B$8),"Revisar data",IF(COUNTIF($A$2:$A$501,A405)&gt;1,"Revisar ID duplicado",IF(IFERROR(VLOOKUP(E405,'Configuração'!$D$2:$E$21,2,FALSE),"")&lt;&gt;D405,"Revisar tipo/categoria","OK")))),"Revisar dados"))</f>
        <v/>
      </c>
      <c r="I405" s="19" t="n"/>
    </row>
    <row r="406" ht="20" customHeight="1">
      <c r="A406" s="15" t="n"/>
      <c r="B406" s="16" t="n"/>
      <c r="C406" s="3">
        <f>IF(B406="","",IFERROR(DATE(YEAR(B406),MONTH(B406),1),""))</f>
        <v/>
      </c>
      <c r="D406" s="17" t="n"/>
      <c r="E406" s="18" t="n"/>
      <c r="F406" s="19" t="n"/>
      <c r="G406" s="20" t="n"/>
      <c r="H406" s="21">
        <f>IF(COUNTA(A406:B406,D406:G406)=0,"",IFERROR(IF(OR(A406="",B406="",C406="",D406="",E406="",G406=""),"Revisar campos/dados",IF(OR(B406&lt;DATE(2020,1,1),B406&gt;'Configuração'!$B$8),"Revisar data",IF(COUNTIF($A$2:$A$501,A406)&gt;1,"Revisar ID duplicado",IF(IFERROR(VLOOKUP(E406,'Configuração'!$D$2:$E$21,2,FALSE),"")&lt;&gt;D406,"Revisar tipo/categoria","OK")))),"Revisar dados"))</f>
        <v/>
      </c>
      <c r="I406" s="19" t="n"/>
    </row>
    <row r="407" ht="20" customHeight="1">
      <c r="A407" s="15" t="n"/>
      <c r="B407" s="16" t="n"/>
      <c r="C407" s="3">
        <f>IF(B407="","",IFERROR(DATE(YEAR(B407),MONTH(B407),1),""))</f>
        <v/>
      </c>
      <c r="D407" s="17" t="n"/>
      <c r="E407" s="18" t="n"/>
      <c r="F407" s="19" t="n"/>
      <c r="G407" s="20" t="n"/>
      <c r="H407" s="21">
        <f>IF(COUNTA(A407:B407,D407:G407)=0,"",IFERROR(IF(OR(A407="",B407="",C407="",D407="",E407="",G407=""),"Revisar campos/dados",IF(OR(B407&lt;DATE(2020,1,1),B407&gt;'Configuração'!$B$8),"Revisar data",IF(COUNTIF($A$2:$A$501,A407)&gt;1,"Revisar ID duplicado",IF(IFERROR(VLOOKUP(E407,'Configuração'!$D$2:$E$21,2,FALSE),"")&lt;&gt;D407,"Revisar tipo/categoria","OK")))),"Revisar dados"))</f>
        <v/>
      </c>
      <c r="I407" s="19" t="n"/>
    </row>
    <row r="408" ht="20" customHeight="1">
      <c r="A408" s="15" t="n"/>
      <c r="B408" s="16" t="n"/>
      <c r="C408" s="3">
        <f>IF(B408="","",IFERROR(DATE(YEAR(B408),MONTH(B408),1),""))</f>
        <v/>
      </c>
      <c r="D408" s="17" t="n"/>
      <c r="E408" s="18" t="n"/>
      <c r="F408" s="19" t="n"/>
      <c r="G408" s="20" t="n"/>
      <c r="H408" s="21">
        <f>IF(COUNTA(A408:B408,D408:G408)=0,"",IFERROR(IF(OR(A408="",B408="",C408="",D408="",E408="",G408=""),"Revisar campos/dados",IF(OR(B408&lt;DATE(2020,1,1),B408&gt;'Configuração'!$B$8),"Revisar data",IF(COUNTIF($A$2:$A$501,A408)&gt;1,"Revisar ID duplicado",IF(IFERROR(VLOOKUP(E408,'Configuração'!$D$2:$E$21,2,FALSE),"")&lt;&gt;D408,"Revisar tipo/categoria","OK")))),"Revisar dados"))</f>
        <v/>
      </c>
      <c r="I408" s="19" t="n"/>
    </row>
    <row r="409" ht="20" customHeight="1">
      <c r="A409" s="15" t="n"/>
      <c r="B409" s="16" t="n"/>
      <c r="C409" s="3">
        <f>IF(B409="","",IFERROR(DATE(YEAR(B409),MONTH(B409),1),""))</f>
        <v/>
      </c>
      <c r="D409" s="17" t="n"/>
      <c r="E409" s="18" t="n"/>
      <c r="F409" s="19" t="n"/>
      <c r="G409" s="20" t="n"/>
      <c r="H409" s="21">
        <f>IF(COUNTA(A409:B409,D409:G409)=0,"",IFERROR(IF(OR(A409="",B409="",C409="",D409="",E409="",G409=""),"Revisar campos/dados",IF(OR(B409&lt;DATE(2020,1,1),B409&gt;'Configuração'!$B$8),"Revisar data",IF(COUNTIF($A$2:$A$501,A409)&gt;1,"Revisar ID duplicado",IF(IFERROR(VLOOKUP(E409,'Configuração'!$D$2:$E$21,2,FALSE),"")&lt;&gt;D409,"Revisar tipo/categoria","OK")))),"Revisar dados"))</f>
        <v/>
      </c>
      <c r="I409" s="19" t="n"/>
    </row>
    <row r="410" ht="20" customHeight="1">
      <c r="A410" s="15" t="n"/>
      <c r="B410" s="16" t="n"/>
      <c r="C410" s="3">
        <f>IF(B410="","",IFERROR(DATE(YEAR(B410),MONTH(B410),1),""))</f>
        <v/>
      </c>
      <c r="D410" s="17" t="n"/>
      <c r="E410" s="18" t="n"/>
      <c r="F410" s="19" t="n"/>
      <c r="G410" s="20" t="n"/>
      <c r="H410" s="21">
        <f>IF(COUNTA(A410:B410,D410:G410)=0,"",IFERROR(IF(OR(A410="",B410="",C410="",D410="",E410="",G410=""),"Revisar campos/dados",IF(OR(B410&lt;DATE(2020,1,1),B410&gt;'Configuração'!$B$8),"Revisar data",IF(COUNTIF($A$2:$A$501,A410)&gt;1,"Revisar ID duplicado",IF(IFERROR(VLOOKUP(E410,'Configuração'!$D$2:$E$21,2,FALSE),"")&lt;&gt;D410,"Revisar tipo/categoria","OK")))),"Revisar dados"))</f>
        <v/>
      </c>
      <c r="I410" s="19" t="n"/>
    </row>
    <row r="411" ht="20" customHeight="1">
      <c r="A411" s="15" t="n"/>
      <c r="B411" s="16" t="n"/>
      <c r="C411" s="3">
        <f>IF(B411="","",IFERROR(DATE(YEAR(B411),MONTH(B411),1),""))</f>
        <v/>
      </c>
      <c r="D411" s="17" t="n"/>
      <c r="E411" s="18" t="n"/>
      <c r="F411" s="19" t="n"/>
      <c r="G411" s="20" t="n"/>
      <c r="H411" s="21">
        <f>IF(COUNTA(A411:B411,D411:G411)=0,"",IFERROR(IF(OR(A411="",B411="",C411="",D411="",E411="",G411=""),"Revisar campos/dados",IF(OR(B411&lt;DATE(2020,1,1),B411&gt;'Configuração'!$B$8),"Revisar data",IF(COUNTIF($A$2:$A$501,A411)&gt;1,"Revisar ID duplicado",IF(IFERROR(VLOOKUP(E411,'Configuração'!$D$2:$E$21,2,FALSE),"")&lt;&gt;D411,"Revisar tipo/categoria","OK")))),"Revisar dados"))</f>
        <v/>
      </c>
      <c r="I411" s="19" t="n"/>
    </row>
    <row r="412" ht="20" customHeight="1">
      <c r="A412" s="15" t="n"/>
      <c r="B412" s="16" t="n"/>
      <c r="C412" s="3">
        <f>IF(B412="","",IFERROR(DATE(YEAR(B412),MONTH(B412),1),""))</f>
        <v/>
      </c>
      <c r="D412" s="17" t="n"/>
      <c r="E412" s="18" t="n"/>
      <c r="F412" s="19" t="n"/>
      <c r="G412" s="20" t="n"/>
      <c r="H412" s="21">
        <f>IF(COUNTA(A412:B412,D412:G412)=0,"",IFERROR(IF(OR(A412="",B412="",C412="",D412="",E412="",G412=""),"Revisar campos/dados",IF(OR(B412&lt;DATE(2020,1,1),B412&gt;'Configuração'!$B$8),"Revisar data",IF(COUNTIF($A$2:$A$501,A412)&gt;1,"Revisar ID duplicado",IF(IFERROR(VLOOKUP(E412,'Configuração'!$D$2:$E$21,2,FALSE),"")&lt;&gt;D412,"Revisar tipo/categoria","OK")))),"Revisar dados"))</f>
        <v/>
      </c>
      <c r="I412" s="19" t="n"/>
    </row>
    <row r="413" ht="20" customHeight="1">
      <c r="A413" s="15" t="n"/>
      <c r="B413" s="16" t="n"/>
      <c r="C413" s="3">
        <f>IF(B413="","",IFERROR(DATE(YEAR(B413),MONTH(B413),1),""))</f>
        <v/>
      </c>
      <c r="D413" s="17" t="n"/>
      <c r="E413" s="18" t="n"/>
      <c r="F413" s="19" t="n"/>
      <c r="G413" s="20" t="n"/>
      <c r="H413" s="21">
        <f>IF(COUNTA(A413:B413,D413:G413)=0,"",IFERROR(IF(OR(A413="",B413="",C413="",D413="",E413="",G413=""),"Revisar campos/dados",IF(OR(B413&lt;DATE(2020,1,1),B413&gt;'Configuração'!$B$8),"Revisar data",IF(COUNTIF($A$2:$A$501,A413)&gt;1,"Revisar ID duplicado",IF(IFERROR(VLOOKUP(E413,'Configuração'!$D$2:$E$21,2,FALSE),"")&lt;&gt;D413,"Revisar tipo/categoria","OK")))),"Revisar dados"))</f>
        <v/>
      </c>
      <c r="I413" s="19" t="n"/>
    </row>
    <row r="414" ht="20" customHeight="1">
      <c r="A414" s="15" t="n"/>
      <c r="B414" s="16" t="n"/>
      <c r="C414" s="3">
        <f>IF(B414="","",IFERROR(DATE(YEAR(B414),MONTH(B414),1),""))</f>
        <v/>
      </c>
      <c r="D414" s="17" t="n"/>
      <c r="E414" s="18" t="n"/>
      <c r="F414" s="19" t="n"/>
      <c r="G414" s="20" t="n"/>
      <c r="H414" s="21">
        <f>IF(COUNTA(A414:B414,D414:G414)=0,"",IFERROR(IF(OR(A414="",B414="",C414="",D414="",E414="",G414=""),"Revisar campos/dados",IF(OR(B414&lt;DATE(2020,1,1),B414&gt;'Configuração'!$B$8),"Revisar data",IF(COUNTIF($A$2:$A$501,A414)&gt;1,"Revisar ID duplicado",IF(IFERROR(VLOOKUP(E414,'Configuração'!$D$2:$E$21,2,FALSE),"")&lt;&gt;D414,"Revisar tipo/categoria","OK")))),"Revisar dados"))</f>
        <v/>
      </c>
      <c r="I414" s="19" t="n"/>
    </row>
    <row r="415" ht="20" customHeight="1">
      <c r="A415" s="15" t="n"/>
      <c r="B415" s="16" t="n"/>
      <c r="C415" s="3">
        <f>IF(B415="","",IFERROR(DATE(YEAR(B415),MONTH(B415),1),""))</f>
        <v/>
      </c>
      <c r="D415" s="17" t="n"/>
      <c r="E415" s="18" t="n"/>
      <c r="F415" s="19" t="n"/>
      <c r="G415" s="20" t="n"/>
      <c r="H415" s="21">
        <f>IF(COUNTA(A415:B415,D415:G415)=0,"",IFERROR(IF(OR(A415="",B415="",C415="",D415="",E415="",G415=""),"Revisar campos/dados",IF(OR(B415&lt;DATE(2020,1,1),B415&gt;'Configuração'!$B$8),"Revisar data",IF(COUNTIF($A$2:$A$501,A415)&gt;1,"Revisar ID duplicado",IF(IFERROR(VLOOKUP(E415,'Configuração'!$D$2:$E$21,2,FALSE),"")&lt;&gt;D415,"Revisar tipo/categoria","OK")))),"Revisar dados"))</f>
        <v/>
      </c>
      <c r="I415" s="19" t="n"/>
    </row>
    <row r="416" ht="20" customHeight="1">
      <c r="A416" s="15" t="n"/>
      <c r="B416" s="16" t="n"/>
      <c r="C416" s="3">
        <f>IF(B416="","",IFERROR(DATE(YEAR(B416),MONTH(B416),1),""))</f>
        <v/>
      </c>
      <c r="D416" s="17" t="n"/>
      <c r="E416" s="18" t="n"/>
      <c r="F416" s="19" t="n"/>
      <c r="G416" s="20" t="n"/>
      <c r="H416" s="21">
        <f>IF(COUNTA(A416:B416,D416:G416)=0,"",IFERROR(IF(OR(A416="",B416="",C416="",D416="",E416="",G416=""),"Revisar campos/dados",IF(OR(B416&lt;DATE(2020,1,1),B416&gt;'Configuração'!$B$8),"Revisar data",IF(COUNTIF($A$2:$A$501,A416)&gt;1,"Revisar ID duplicado",IF(IFERROR(VLOOKUP(E416,'Configuração'!$D$2:$E$21,2,FALSE),"")&lt;&gt;D416,"Revisar tipo/categoria","OK")))),"Revisar dados"))</f>
        <v/>
      </c>
      <c r="I416" s="19" t="n"/>
    </row>
    <row r="417" ht="20" customHeight="1">
      <c r="A417" s="15" t="n"/>
      <c r="B417" s="16" t="n"/>
      <c r="C417" s="3">
        <f>IF(B417="","",IFERROR(DATE(YEAR(B417),MONTH(B417),1),""))</f>
        <v/>
      </c>
      <c r="D417" s="17" t="n"/>
      <c r="E417" s="18" t="n"/>
      <c r="F417" s="19" t="n"/>
      <c r="G417" s="20" t="n"/>
      <c r="H417" s="21">
        <f>IF(COUNTA(A417:B417,D417:G417)=0,"",IFERROR(IF(OR(A417="",B417="",C417="",D417="",E417="",G417=""),"Revisar campos/dados",IF(OR(B417&lt;DATE(2020,1,1),B417&gt;'Configuração'!$B$8),"Revisar data",IF(COUNTIF($A$2:$A$501,A417)&gt;1,"Revisar ID duplicado",IF(IFERROR(VLOOKUP(E417,'Configuração'!$D$2:$E$21,2,FALSE),"")&lt;&gt;D417,"Revisar tipo/categoria","OK")))),"Revisar dados"))</f>
        <v/>
      </c>
      <c r="I417" s="19" t="n"/>
    </row>
    <row r="418" ht="20" customHeight="1">
      <c r="A418" s="15" t="n"/>
      <c r="B418" s="16" t="n"/>
      <c r="C418" s="3">
        <f>IF(B418="","",IFERROR(DATE(YEAR(B418),MONTH(B418),1),""))</f>
        <v/>
      </c>
      <c r="D418" s="17" t="n"/>
      <c r="E418" s="18" t="n"/>
      <c r="F418" s="19" t="n"/>
      <c r="G418" s="20" t="n"/>
      <c r="H418" s="21">
        <f>IF(COUNTA(A418:B418,D418:G418)=0,"",IFERROR(IF(OR(A418="",B418="",C418="",D418="",E418="",G418=""),"Revisar campos/dados",IF(OR(B418&lt;DATE(2020,1,1),B418&gt;'Configuração'!$B$8),"Revisar data",IF(COUNTIF($A$2:$A$501,A418)&gt;1,"Revisar ID duplicado",IF(IFERROR(VLOOKUP(E418,'Configuração'!$D$2:$E$21,2,FALSE),"")&lt;&gt;D418,"Revisar tipo/categoria","OK")))),"Revisar dados"))</f>
        <v/>
      </c>
      <c r="I418" s="19" t="n"/>
    </row>
    <row r="419" ht="20" customHeight="1">
      <c r="A419" s="15" t="n"/>
      <c r="B419" s="16" t="n"/>
      <c r="C419" s="3">
        <f>IF(B419="","",IFERROR(DATE(YEAR(B419),MONTH(B419),1),""))</f>
        <v/>
      </c>
      <c r="D419" s="17" t="n"/>
      <c r="E419" s="18" t="n"/>
      <c r="F419" s="19" t="n"/>
      <c r="G419" s="20" t="n"/>
      <c r="H419" s="21">
        <f>IF(COUNTA(A419:B419,D419:G419)=0,"",IFERROR(IF(OR(A419="",B419="",C419="",D419="",E419="",G419=""),"Revisar campos/dados",IF(OR(B419&lt;DATE(2020,1,1),B419&gt;'Configuração'!$B$8),"Revisar data",IF(COUNTIF($A$2:$A$501,A419)&gt;1,"Revisar ID duplicado",IF(IFERROR(VLOOKUP(E419,'Configuração'!$D$2:$E$21,2,FALSE),"")&lt;&gt;D419,"Revisar tipo/categoria","OK")))),"Revisar dados"))</f>
        <v/>
      </c>
      <c r="I419" s="19" t="n"/>
    </row>
    <row r="420" ht="20" customHeight="1">
      <c r="A420" s="15" t="n"/>
      <c r="B420" s="16" t="n"/>
      <c r="C420" s="3">
        <f>IF(B420="","",IFERROR(DATE(YEAR(B420),MONTH(B420),1),""))</f>
        <v/>
      </c>
      <c r="D420" s="17" t="n"/>
      <c r="E420" s="18" t="n"/>
      <c r="F420" s="19" t="n"/>
      <c r="G420" s="20" t="n"/>
      <c r="H420" s="21">
        <f>IF(COUNTA(A420:B420,D420:G420)=0,"",IFERROR(IF(OR(A420="",B420="",C420="",D420="",E420="",G420=""),"Revisar campos/dados",IF(OR(B420&lt;DATE(2020,1,1),B420&gt;'Configuração'!$B$8),"Revisar data",IF(COUNTIF($A$2:$A$501,A420)&gt;1,"Revisar ID duplicado",IF(IFERROR(VLOOKUP(E420,'Configuração'!$D$2:$E$21,2,FALSE),"")&lt;&gt;D420,"Revisar tipo/categoria","OK")))),"Revisar dados"))</f>
        <v/>
      </c>
      <c r="I420" s="19" t="n"/>
    </row>
    <row r="421" ht="20" customHeight="1">
      <c r="A421" s="15" t="n"/>
      <c r="B421" s="16" t="n"/>
      <c r="C421" s="3">
        <f>IF(B421="","",IFERROR(DATE(YEAR(B421),MONTH(B421),1),""))</f>
        <v/>
      </c>
      <c r="D421" s="17" t="n"/>
      <c r="E421" s="18" t="n"/>
      <c r="F421" s="19" t="n"/>
      <c r="G421" s="20" t="n"/>
      <c r="H421" s="21">
        <f>IF(COUNTA(A421:B421,D421:G421)=0,"",IFERROR(IF(OR(A421="",B421="",C421="",D421="",E421="",G421=""),"Revisar campos/dados",IF(OR(B421&lt;DATE(2020,1,1),B421&gt;'Configuração'!$B$8),"Revisar data",IF(COUNTIF($A$2:$A$501,A421)&gt;1,"Revisar ID duplicado",IF(IFERROR(VLOOKUP(E421,'Configuração'!$D$2:$E$21,2,FALSE),"")&lt;&gt;D421,"Revisar tipo/categoria","OK")))),"Revisar dados"))</f>
        <v/>
      </c>
      <c r="I421" s="19" t="n"/>
    </row>
    <row r="422" ht="20" customHeight="1">
      <c r="A422" s="15" t="n"/>
      <c r="B422" s="16" t="n"/>
      <c r="C422" s="3">
        <f>IF(B422="","",IFERROR(DATE(YEAR(B422),MONTH(B422),1),""))</f>
        <v/>
      </c>
      <c r="D422" s="17" t="n"/>
      <c r="E422" s="18" t="n"/>
      <c r="F422" s="19" t="n"/>
      <c r="G422" s="20" t="n"/>
      <c r="H422" s="21">
        <f>IF(COUNTA(A422:B422,D422:G422)=0,"",IFERROR(IF(OR(A422="",B422="",C422="",D422="",E422="",G422=""),"Revisar campos/dados",IF(OR(B422&lt;DATE(2020,1,1),B422&gt;'Configuração'!$B$8),"Revisar data",IF(COUNTIF($A$2:$A$501,A422)&gt;1,"Revisar ID duplicado",IF(IFERROR(VLOOKUP(E422,'Configuração'!$D$2:$E$21,2,FALSE),"")&lt;&gt;D422,"Revisar tipo/categoria","OK")))),"Revisar dados"))</f>
        <v/>
      </c>
      <c r="I422" s="19" t="n"/>
    </row>
    <row r="423" ht="20" customHeight="1">
      <c r="A423" s="15" t="n"/>
      <c r="B423" s="16" t="n"/>
      <c r="C423" s="3">
        <f>IF(B423="","",IFERROR(DATE(YEAR(B423),MONTH(B423),1),""))</f>
        <v/>
      </c>
      <c r="D423" s="17" t="n"/>
      <c r="E423" s="18" t="n"/>
      <c r="F423" s="19" t="n"/>
      <c r="G423" s="20" t="n"/>
      <c r="H423" s="21">
        <f>IF(COUNTA(A423:B423,D423:G423)=0,"",IFERROR(IF(OR(A423="",B423="",C423="",D423="",E423="",G423=""),"Revisar campos/dados",IF(OR(B423&lt;DATE(2020,1,1),B423&gt;'Configuração'!$B$8),"Revisar data",IF(COUNTIF($A$2:$A$501,A423)&gt;1,"Revisar ID duplicado",IF(IFERROR(VLOOKUP(E423,'Configuração'!$D$2:$E$21,2,FALSE),"")&lt;&gt;D423,"Revisar tipo/categoria","OK")))),"Revisar dados"))</f>
        <v/>
      </c>
      <c r="I423" s="19" t="n"/>
    </row>
    <row r="424" ht="20" customHeight="1">
      <c r="A424" s="15" t="n"/>
      <c r="B424" s="16" t="n"/>
      <c r="C424" s="3">
        <f>IF(B424="","",IFERROR(DATE(YEAR(B424),MONTH(B424),1),""))</f>
        <v/>
      </c>
      <c r="D424" s="17" t="n"/>
      <c r="E424" s="18" t="n"/>
      <c r="F424" s="19" t="n"/>
      <c r="G424" s="20" t="n"/>
      <c r="H424" s="21">
        <f>IF(COUNTA(A424:B424,D424:G424)=0,"",IFERROR(IF(OR(A424="",B424="",C424="",D424="",E424="",G424=""),"Revisar campos/dados",IF(OR(B424&lt;DATE(2020,1,1),B424&gt;'Configuração'!$B$8),"Revisar data",IF(COUNTIF($A$2:$A$501,A424)&gt;1,"Revisar ID duplicado",IF(IFERROR(VLOOKUP(E424,'Configuração'!$D$2:$E$21,2,FALSE),"")&lt;&gt;D424,"Revisar tipo/categoria","OK")))),"Revisar dados"))</f>
        <v/>
      </c>
      <c r="I424" s="19" t="n"/>
    </row>
    <row r="425" ht="20" customHeight="1">
      <c r="A425" s="15" t="n"/>
      <c r="B425" s="16" t="n"/>
      <c r="C425" s="3">
        <f>IF(B425="","",IFERROR(DATE(YEAR(B425),MONTH(B425),1),""))</f>
        <v/>
      </c>
      <c r="D425" s="17" t="n"/>
      <c r="E425" s="18" t="n"/>
      <c r="F425" s="19" t="n"/>
      <c r="G425" s="20" t="n"/>
      <c r="H425" s="21">
        <f>IF(COUNTA(A425:B425,D425:G425)=0,"",IFERROR(IF(OR(A425="",B425="",C425="",D425="",E425="",G425=""),"Revisar campos/dados",IF(OR(B425&lt;DATE(2020,1,1),B425&gt;'Configuração'!$B$8),"Revisar data",IF(COUNTIF($A$2:$A$501,A425)&gt;1,"Revisar ID duplicado",IF(IFERROR(VLOOKUP(E425,'Configuração'!$D$2:$E$21,2,FALSE),"")&lt;&gt;D425,"Revisar tipo/categoria","OK")))),"Revisar dados"))</f>
        <v/>
      </c>
      <c r="I425" s="19" t="n"/>
    </row>
    <row r="426" ht="20" customHeight="1">
      <c r="A426" s="15" t="n"/>
      <c r="B426" s="16" t="n"/>
      <c r="C426" s="3">
        <f>IF(B426="","",IFERROR(DATE(YEAR(B426),MONTH(B426),1),""))</f>
        <v/>
      </c>
      <c r="D426" s="17" t="n"/>
      <c r="E426" s="18" t="n"/>
      <c r="F426" s="19" t="n"/>
      <c r="G426" s="20" t="n"/>
      <c r="H426" s="21">
        <f>IF(COUNTA(A426:B426,D426:G426)=0,"",IFERROR(IF(OR(A426="",B426="",C426="",D426="",E426="",G426=""),"Revisar campos/dados",IF(OR(B426&lt;DATE(2020,1,1),B426&gt;'Configuração'!$B$8),"Revisar data",IF(COUNTIF($A$2:$A$501,A426)&gt;1,"Revisar ID duplicado",IF(IFERROR(VLOOKUP(E426,'Configuração'!$D$2:$E$21,2,FALSE),"")&lt;&gt;D426,"Revisar tipo/categoria","OK")))),"Revisar dados"))</f>
        <v/>
      </c>
      <c r="I426" s="19" t="n"/>
    </row>
    <row r="427" ht="20" customHeight="1">
      <c r="A427" s="15" t="n"/>
      <c r="B427" s="16" t="n"/>
      <c r="C427" s="3">
        <f>IF(B427="","",IFERROR(DATE(YEAR(B427),MONTH(B427),1),""))</f>
        <v/>
      </c>
      <c r="D427" s="17" t="n"/>
      <c r="E427" s="18" t="n"/>
      <c r="F427" s="19" t="n"/>
      <c r="G427" s="20" t="n"/>
      <c r="H427" s="21">
        <f>IF(COUNTA(A427:B427,D427:G427)=0,"",IFERROR(IF(OR(A427="",B427="",C427="",D427="",E427="",G427=""),"Revisar campos/dados",IF(OR(B427&lt;DATE(2020,1,1),B427&gt;'Configuração'!$B$8),"Revisar data",IF(COUNTIF($A$2:$A$501,A427)&gt;1,"Revisar ID duplicado",IF(IFERROR(VLOOKUP(E427,'Configuração'!$D$2:$E$21,2,FALSE),"")&lt;&gt;D427,"Revisar tipo/categoria","OK")))),"Revisar dados"))</f>
        <v/>
      </c>
      <c r="I427" s="19" t="n"/>
    </row>
    <row r="428" ht="20" customHeight="1">
      <c r="A428" s="15" t="n"/>
      <c r="B428" s="16" t="n"/>
      <c r="C428" s="3">
        <f>IF(B428="","",IFERROR(DATE(YEAR(B428),MONTH(B428),1),""))</f>
        <v/>
      </c>
      <c r="D428" s="17" t="n"/>
      <c r="E428" s="18" t="n"/>
      <c r="F428" s="19" t="n"/>
      <c r="G428" s="20" t="n"/>
      <c r="H428" s="21">
        <f>IF(COUNTA(A428:B428,D428:G428)=0,"",IFERROR(IF(OR(A428="",B428="",C428="",D428="",E428="",G428=""),"Revisar campos/dados",IF(OR(B428&lt;DATE(2020,1,1),B428&gt;'Configuração'!$B$8),"Revisar data",IF(COUNTIF($A$2:$A$501,A428)&gt;1,"Revisar ID duplicado",IF(IFERROR(VLOOKUP(E428,'Configuração'!$D$2:$E$21,2,FALSE),"")&lt;&gt;D428,"Revisar tipo/categoria","OK")))),"Revisar dados"))</f>
        <v/>
      </c>
      <c r="I428" s="19" t="n"/>
    </row>
    <row r="429" ht="20" customHeight="1">
      <c r="A429" s="15" t="n"/>
      <c r="B429" s="16" t="n"/>
      <c r="C429" s="3">
        <f>IF(B429="","",IFERROR(DATE(YEAR(B429),MONTH(B429),1),""))</f>
        <v/>
      </c>
      <c r="D429" s="17" t="n"/>
      <c r="E429" s="18" t="n"/>
      <c r="F429" s="19" t="n"/>
      <c r="G429" s="20" t="n"/>
      <c r="H429" s="21">
        <f>IF(COUNTA(A429:B429,D429:G429)=0,"",IFERROR(IF(OR(A429="",B429="",C429="",D429="",E429="",G429=""),"Revisar campos/dados",IF(OR(B429&lt;DATE(2020,1,1),B429&gt;'Configuração'!$B$8),"Revisar data",IF(COUNTIF($A$2:$A$501,A429)&gt;1,"Revisar ID duplicado",IF(IFERROR(VLOOKUP(E429,'Configuração'!$D$2:$E$21,2,FALSE),"")&lt;&gt;D429,"Revisar tipo/categoria","OK")))),"Revisar dados"))</f>
        <v/>
      </c>
      <c r="I429" s="19" t="n"/>
    </row>
    <row r="430" ht="20" customHeight="1">
      <c r="A430" s="15" t="n"/>
      <c r="B430" s="16" t="n"/>
      <c r="C430" s="3">
        <f>IF(B430="","",IFERROR(DATE(YEAR(B430),MONTH(B430),1),""))</f>
        <v/>
      </c>
      <c r="D430" s="17" t="n"/>
      <c r="E430" s="18" t="n"/>
      <c r="F430" s="19" t="n"/>
      <c r="G430" s="20" t="n"/>
      <c r="H430" s="21">
        <f>IF(COUNTA(A430:B430,D430:G430)=0,"",IFERROR(IF(OR(A430="",B430="",C430="",D430="",E430="",G430=""),"Revisar campos/dados",IF(OR(B430&lt;DATE(2020,1,1),B430&gt;'Configuração'!$B$8),"Revisar data",IF(COUNTIF($A$2:$A$501,A430)&gt;1,"Revisar ID duplicado",IF(IFERROR(VLOOKUP(E430,'Configuração'!$D$2:$E$21,2,FALSE),"")&lt;&gt;D430,"Revisar tipo/categoria","OK")))),"Revisar dados"))</f>
        <v/>
      </c>
      <c r="I430" s="19" t="n"/>
    </row>
    <row r="431" ht="20" customHeight="1">
      <c r="A431" s="15" t="n"/>
      <c r="B431" s="16" t="n"/>
      <c r="C431" s="3">
        <f>IF(B431="","",IFERROR(DATE(YEAR(B431),MONTH(B431),1),""))</f>
        <v/>
      </c>
      <c r="D431" s="17" t="n"/>
      <c r="E431" s="18" t="n"/>
      <c r="F431" s="19" t="n"/>
      <c r="G431" s="20" t="n"/>
      <c r="H431" s="21">
        <f>IF(COUNTA(A431:B431,D431:G431)=0,"",IFERROR(IF(OR(A431="",B431="",C431="",D431="",E431="",G431=""),"Revisar campos/dados",IF(OR(B431&lt;DATE(2020,1,1),B431&gt;'Configuração'!$B$8),"Revisar data",IF(COUNTIF($A$2:$A$501,A431)&gt;1,"Revisar ID duplicado",IF(IFERROR(VLOOKUP(E431,'Configuração'!$D$2:$E$21,2,FALSE),"")&lt;&gt;D431,"Revisar tipo/categoria","OK")))),"Revisar dados"))</f>
        <v/>
      </c>
      <c r="I431" s="19" t="n"/>
    </row>
    <row r="432" ht="20" customHeight="1">
      <c r="A432" s="15" t="n"/>
      <c r="B432" s="16" t="n"/>
      <c r="C432" s="3">
        <f>IF(B432="","",IFERROR(DATE(YEAR(B432),MONTH(B432),1),""))</f>
        <v/>
      </c>
      <c r="D432" s="17" t="n"/>
      <c r="E432" s="18" t="n"/>
      <c r="F432" s="19" t="n"/>
      <c r="G432" s="20" t="n"/>
      <c r="H432" s="21">
        <f>IF(COUNTA(A432:B432,D432:G432)=0,"",IFERROR(IF(OR(A432="",B432="",C432="",D432="",E432="",G432=""),"Revisar campos/dados",IF(OR(B432&lt;DATE(2020,1,1),B432&gt;'Configuração'!$B$8),"Revisar data",IF(COUNTIF($A$2:$A$501,A432)&gt;1,"Revisar ID duplicado",IF(IFERROR(VLOOKUP(E432,'Configuração'!$D$2:$E$21,2,FALSE),"")&lt;&gt;D432,"Revisar tipo/categoria","OK")))),"Revisar dados"))</f>
        <v/>
      </c>
      <c r="I432" s="19" t="n"/>
    </row>
    <row r="433" ht="20" customHeight="1">
      <c r="A433" s="15" t="n"/>
      <c r="B433" s="16" t="n"/>
      <c r="C433" s="3">
        <f>IF(B433="","",IFERROR(DATE(YEAR(B433),MONTH(B433),1),""))</f>
        <v/>
      </c>
      <c r="D433" s="17" t="n"/>
      <c r="E433" s="18" t="n"/>
      <c r="F433" s="19" t="n"/>
      <c r="G433" s="20" t="n"/>
      <c r="H433" s="21">
        <f>IF(COUNTA(A433:B433,D433:G433)=0,"",IFERROR(IF(OR(A433="",B433="",C433="",D433="",E433="",G433=""),"Revisar campos/dados",IF(OR(B433&lt;DATE(2020,1,1),B433&gt;'Configuração'!$B$8),"Revisar data",IF(COUNTIF($A$2:$A$501,A433)&gt;1,"Revisar ID duplicado",IF(IFERROR(VLOOKUP(E433,'Configuração'!$D$2:$E$21,2,FALSE),"")&lt;&gt;D433,"Revisar tipo/categoria","OK")))),"Revisar dados"))</f>
        <v/>
      </c>
      <c r="I433" s="19" t="n"/>
    </row>
    <row r="434" ht="20" customHeight="1">
      <c r="A434" s="15" t="n"/>
      <c r="B434" s="16" t="n"/>
      <c r="C434" s="3">
        <f>IF(B434="","",IFERROR(DATE(YEAR(B434),MONTH(B434),1),""))</f>
        <v/>
      </c>
      <c r="D434" s="17" t="n"/>
      <c r="E434" s="18" t="n"/>
      <c r="F434" s="19" t="n"/>
      <c r="G434" s="20" t="n"/>
      <c r="H434" s="21">
        <f>IF(COUNTA(A434:B434,D434:G434)=0,"",IFERROR(IF(OR(A434="",B434="",C434="",D434="",E434="",G434=""),"Revisar campos/dados",IF(OR(B434&lt;DATE(2020,1,1),B434&gt;'Configuração'!$B$8),"Revisar data",IF(COUNTIF($A$2:$A$501,A434)&gt;1,"Revisar ID duplicado",IF(IFERROR(VLOOKUP(E434,'Configuração'!$D$2:$E$21,2,FALSE),"")&lt;&gt;D434,"Revisar tipo/categoria","OK")))),"Revisar dados"))</f>
        <v/>
      </c>
      <c r="I434" s="19" t="n"/>
    </row>
    <row r="435" ht="20" customHeight="1">
      <c r="A435" s="15" t="n"/>
      <c r="B435" s="16" t="n"/>
      <c r="C435" s="3">
        <f>IF(B435="","",IFERROR(DATE(YEAR(B435),MONTH(B435),1),""))</f>
        <v/>
      </c>
      <c r="D435" s="17" t="n"/>
      <c r="E435" s="18" t="n"/>
      <c r="F435" s="19" t="n"/>
      <c r="G435" s="20" t="n"/>
      <c r="H435" s="21">
        <f>IF(COUNTA(A435:B435,D435:G435)=0,"",IFERROR(IF(OR(A435="",B435="",C435="",D435="",E435="",G435=""),"Revisar campos/dados",IF(OR(B435&lt;DATE(2020,1,1),B435&gt;'Configuração'!$B$8),"Revisar data",IF(COUNTIF($A$2:$A$501,A435)&gt;1,"Revisar ID duplicado",IF(IFERROR(VLOOKUP(E435,'Configuração'!$D$2:$E$21,2,FALSE),"")&lt;&gt;D435,"Revisar tipo/categoria","OK")))),"Revisar dados"))</f>
        <v/>
      </c>
      <c r="I435" s="19" t="n"/>
    </row>
    <row r="436" ht="20" customHeight="1">
      <c r="A436" s="15" t="n"/>
      <c r="B436" s="16" t="n"/>
      <c r="C436" s="3">
        <f>IF(B436="","",IFERROR(DATE(YEAR(B436),MONTH(B436),1),""))</f>
        <v/>
      </c>
      <c r="D436" s="17" t="n"/>
      <c r="E436" s="18" t="n"/>
      <c r="F436" s="19" t="n"/>
      <c r="G436" s="20" t="n"/>
      <c r="H436" s="21">
        <f>IF(COUNTA(A436:B436,D436:G436)=0,"",IFERROR(IF(OR(A436="",B436="",C436="",D436="",E436="",G436=""),"Revisar campos/dados",IF(OR(B436&lt;DATE(2020,1,1),B436&gt;'Configuração'!$B$8),"Revisar data",IF(COUNTIF($A$2:$A$501,A436)&gt;1,"Revisar ID duplicado",IF(IFERROR(VLOOKUP(E436,'Configuração'!$D$2:$E$21,2,FALSE),"")&lt;&gt;D436,"Revisar tipo/categoria","OK")))),"Revisar dados"))</f>
        <v/>
      </c>
      <c r="I436" s="19" t="n"/>
    </row>
    <row r="437" ht="20" customHeight="1">
      <c r="A437" s="15" t="n"/>
      <c r="B437" s="16" t="n"/>
      <c r="C437" s="3">
        <f>IF(B437="","",IFERROR(DATE(YEAR(B437),MONTH(B437),1),""))</f>
        <v/>
      </c>
      <c r="D437" s="17" t="n"/>
      <c r="E437" s="18" t="n"/>
      <c r="F437" s="19" t="n"/>
      <c r="G437" s="20" t="n"/>
      <c r="H437" s="21">
        <f>IF(COUNTA(A437:B437,D437:G437)=0,"",IFERROR(IF(OR(A437="",B437="",C437="",D437="",E437="",G437=""),"Revisar campos/dados",IF(OR(B437&lt;DATE(2020,1,1),B437&gt;'Configuração'!$B$8),"Revisar data",IF(COUNTIF($A$2:$A$501,A437)&gt;1,"Revisar ID duplicado",IF(IFERROR(VLOOKUP(E437,'Configuração'!$D$2:$E$21,2,FALSE),"")&lt;&gt;D437,"Revisar tipo/categoria","OK")))),"Revisar dados"))</f>
        <v/>
      </c>
      <c r="I437" s="19" t="n"/>
    </row>
    <row r="438" ht="20" customHeight="1">
      <c r="A438" s="15" t="n"/>
      <c r="B438" s="16" t="n"/>
      <c r="C438" s="3">
        <f>IF(B438="","",IFERROR(DATE(YEAR(B438),MONTH(B438),1),""))</f>
        <v/>
      </c>
      <c r="D438" s="17" t="n"/>
      <c r="E438" s="18" t="n"/>
      <c r="F438" s="19" t="n"/>
      <c r="G438" s="20" t="n"/>
      <c r="H438" s="21">
        <f>IF(COUNTA(A438:B438,D438:G438)=0,"",IFERROR(IF(OR(A438="",B438="",C438="",D438="",E438="",G438=""),"Revisar campos/dados",IF(OR(B438&lt;DATE(2020,1,1),B438&gt;'Configuração'!$B$8),"Revisar data",IF(COUNTIF($A$2:$A$501,A438)&gt;1,"Revisar ID duplicado",IF(IFERROR(VLOOKUP(E438,'Configuração'!$D$2:$E$21,2,FALSE),"")&lt;&gt;D438,"Revisar tipo/categoria","OK")))),"Revisar dados"))</f>
        <v/>
      </c>
      <c r="I438" s="19" t="n"/>
    </row>
    <row r="439" ht="20" customHeight="1">
      <c r="A439" s="15" t="n"/>
      <c r="B439" s="16" t="n"/>
      <c r="C439" s="3">
        <f>IF(B439="","",IFERROR(DATE(YEAR(B439),MONTH(B439),1),""))</f>
        <v/>
      </c>
      <c r="D439" s="17" t="n"/>
      <c r="E439" s="18" t="n"/>
      <c r="F439" s="19" t="n"/>
      <c r="G439" s="20" t="n"/>
      <c r="H439" s="21">
        <f>IF(COUNTA(A439:B439,D439:G439)=0,"",IFERROR(IF(OR(A439="",B439="",C439="",D439="",E439="",G439=""),"Revisar campos/dados",IF(OR(B439&lt;DATE(2020,1,1),B439&gt;'Configuração'!$B$8),"Revisar data",IF(COUNTIF($A$2:$A$501,A439)&gt;1,"Revisar ID duplicado",IF(IFERROR(VLOOKUP(E439,'Configuração'!$D$2:$E$21,2,FALSE),"")&lt;&gt;D439,"Revisar tipo/categoria","OK")))),"Revisar dados"))</f>
        <v/>
      </c>
      <c r="I439" s="19" t="n"/>
    </row>
    <row r="440" ht="20" customHeight="1">
      <c r="A440" s="15" t="n"/>
      <c r="B440" s="16" t="n"/>
      <c r="C440" s="3">
        <f>IF(B440="","",IFERROR(DATE(YEAR(B440),MONTH(B440),1),""))</f>
        <v/>
      </c>
      <c r="D440" s="17" t="n"/>
      <c r="E440" s="18" t="n"/>
      <c r="F440" s="19" t="n"/>
      <c r="G440" s="20" t="n"/>
      <c r="H440" s="21">
        <f>IF(COUNTA(A440:B440,D440:G440)=0,"",IFERROR(IF(OR(A440="",B440="",C440="",D440="",E440="",G440=""),"Revisar campos/dados",IF(OR(B440&lt;DATE(2020,1,1),B440&gt;'Configuração'!$B$8),"Revisar data",IF(COUNTIF($A$2:$A$501,A440)&gt;1,"Revisar ID duplicado",IF(IFERROR(VLOOKUP(E440,'Configuração'!$D$2:$E$21,2,FALSE),"")&lt;&gt;D440,"Revisar tipo/categoria","OK")))),"Revisar dados"))</f>
        <v/>
      </c>
      <c r="I440" s="19" t="n"/>
    </row>
    <row r="441" ht="20" customHeight="1">
      <c r="A441" s="15" t="n"/>
      <c r="B441" s="16" t="n"/>
      <c r="C441" s="3">
        <f>IF(B441="","",IFERROR(DATE(YEAR(B441),MONTH(B441),1),""))</f>
        <v/>
      </c>
      <c r="D441" s="17" t="n"/>
      <c r="E441" s="18" t="n"/>
      <c r="F441" s="19" t="n"/>
      <c r="G441" s="20" t="n"/>
      <c r="H441" s="21">
        <f>IF(COUNTA(A441:B441,D441:G441)=0,"",IFERROR(IF(OR(A441="",B441="",C441="",D441="",E441="",G441=""),"Revisar campos/dados",IF(OR(B441&lt;DATE(2020,1,1),B441&gt;'Configuração'!$B$8),"Revisar data",IF(COUNTIF($A$2:$A$501,A441)&gt;1,"Revisar ID duplicado",IF(IFERROR(VLOOKUP(E441,'Configuração'!$D$2:$E$21,2,FALSE),"")&lt;&gt;D441,"Revisar tipo/categoria","OK")))),"Revisar dados"))</f>
        <v/>
      </c>
      <c r="I441" s="19" t="n"/>
    </row>
    <row r="442" ht="20" customHeight="1">
      <c r="A442" s="15" t="n"/>
      <c r="B442" s="16" t="n"/>
      <c r="C442" s="3">
        <f>IF(B442="","",IFERROR(DATE(YEAR(B442),MONTH(B442),1),""))</f>
        <v/>
      </c>
      <c r="D442" s="17" t="n"/>
      <c r="E442" s="18" t="n"/>
      <c r="F442" s="19" t="n"/>
      <c r="G442" s="20" t="n"/>
      <c r="H442" s="21">
        <f>IF(COUNTA(A442:B442,D442:G442)=0,"",IFERROR(IF(OR(A442="",B442="",C442="",D442="",E442="",G442=""),"Revisar campos/dados",IF(OR(B442&lt;DATE(2020,1,1),B442&gt;'Configuração'!$B$8),"Revisar data",IF(COUNTIF($A$2:$A$501,A442)&gt;1,"Revisar ID duplicado",IF(IFERROR(VLOOKUP(E442,'Configuração'!$D$2:$E$21,2,FALSE),"")&lt;&gt;D442,"Revisar tipo/categoria","OK")))),"Revisar dados"))</f>
        <v/>
      </c>
      <c r="I442" s="19" t="n"/>
    </row>
    <row r="443" ht="20" customHeight="1">
      <c r="A443" s="15" t="n"/>
      <c r="B443" s="16" t="n"/>
      <c r="C443" s="3">
        <f>IF(B443="","",IFERROR(DATE(YEAR(B443),MONTH(B443),1),""))</f>
        <v/>
      </c>
      <c r="D443" s="17" t="n"/>
      <c r="E443" s="18" t="n"/>
      <c r="F443" s="19" t="n"/>
      <c r="G443" s="20" t="n"/>
      <c r="H443" s="21">
        <f>IF(COUNTA(A443:B443,D443:G443)=0,"",IFERROR(IF(OR(A443="",B443="",C443="",D443="",E443="",G443=""),"Revisar campos/dados",IF(OR(B443&lt;DATE(2020,1,1),B443&gt;'Configuração'!$B$8),"Revisar data",IF(COUNTIF($A$2:$A$501,A443)&gt;1,"Revisar ID duplicado",IF(IFERROR(VLOOKUP(E443,'Configuração'!$D$2:$E$21,2,FALSE),"")&lt;&gt;D443,"Revisar tipo/categoria","OK")))),"Revisar dados"))</f>
        <v/>
      </c>
      <c r="I443" s="19" t="n"/>
    </row>
    <row r="444" ht="20" customHeight="1">
      <c r="A444" s="15" t="n"/>
      <c r="B444" s="16" t="n"/>
      <c r="C444" s="3">
        <f>IF(B444="","",IFERROR(DATE(YEAR(B444),MONTH(B444),1),""))</f>
        <v/>
      </c>
      <c r="D444" s="17" t="n"/>
      <c r="E444" s="18" t="n"/>
      <c r="F444" s="19" t="n"/>
      <c r="G444" s="20" t="n"/>
      <c r="H444" s="21">
        <f>IF(COUNTA(A444:B444,D444:G444)=0,"",IFERROR(IF(OR(A444="",B444="",C444="",D444="",E444="",G444=""),"Revisar campos/dados",IF(OR(B444&lt;DATE(2020,1,1),B444&gt;'Configuração'!$B$8),"Revisar data",IF(COUNTIF($A$2:$A$501,A444)&gt;1,"Revisar ID duplicado",IF(IFERROR(VLOOKUP(E444,'Configuração'!$D$2:$E$21,2,FALSE),"")&lt;&gt;D444,"Revisar tipo/categoria","OK")))),"Revisar dados"))</f>
        <v/>
      </c>
      <c r="I444" s="19" t="n"/>
    </row>
    <row r="445" ht="20" customHeight="1">
      <c r="A445" s="15" t="n"/>
      <c r="B445" s="16" t="n"/>
      <c r="C445" s="3">
        <f>IF(B445="","",IFERROR(DATE(YEAR(B445),MONTH(B445),1),""))</f>
        <v/>
      </c>
      <c r="D445" s="17" t="n"/>
      <c r="E445" s="18" t="n"/>
      <c r="F445" s="19" t="n"/>
      <c r="G445" s="20" t="n"/>
      <c r="H445" s="21">
        <f>IF(COUNTA(A445:B445,D445:G445)=0,"",IFERROR(IF(OR(A445="",B445="",C445="",D445="",E445="",G445=""),"Revisar campos/dados",IF(OR(B445&lt;DATE(2020,1,1),B445&gt;'Configuração'!$B$8),"Revisar data",IF(COUNTIF($A$2:$A$501,A445)&gt;1,"Revisar ID duplicado",IF(IFERROR(VLOOKUP(E445,'Configuração'!$D$2:$E$21,2,FALSE),"")&lt;&gt;D445,"Revisar tipo/categoria","OK")))),"Revisar dados"))</f>
        <v/>
      </c>
      <c r="I445" s="19" t="n"/>
    </row>
    <row r="446" ht="20" customHeight="1">
      <c r="A446" s="15" t="n"/>
      <c r="B446" s="16" t="n"/>
      <c r="C446" s="3">
        <f>IF(B446="","",IFERROR(DATE(YEAR(B446),MONTH(B446),1),""))</f>
        <v/>
      </c>
      <c r="D446" s="17" t="n"/>
      <c r="E446" s="18" t="n"/>
      <c r="F446" s="19" t="n"/>
      <c r="G446" s="20" t="n"/>
      <c r="H446" s="21">
        <f>IF(COUNTA(A446:B446,D446:G446)=0,"",IFERROR(IF(OR(A446="",B446="",C446="",D446="",E446="",G446=""),"Revisar campos/dados",IF(OR(B446&lt;DATE(2020,1,1),B446&gt;'Configuração'!$B$8),"Revisar data",IF(COUNTIF($A$2:$A$501,A446)&gt;1,"Revisar ID duplicado",IF(IFERROR(VLOOKUP(E446,'Configuração'!$D$2:$E$21,2,FALSE),"")&lt;&gt;D446,"Revisar tipo/categoria","OK")))),"Revisar dados"))</f>
        <v/>
      </c>
      <c r="I446" s="19" t="n"/>
    </row>
    <row r="447" ht="20" customHeight="1">
      <c r="A447" s="15" t="n"/>
      <c r="B447" s="16" t="n"/>
      <c r="C447" s="3">
        <f>IF(B447="","",IFERROR(DATE(YEAR(B447),MONTH(B447),1),""))</f>
        <v/>
      </c>
      <c r="D447" s="17" t="n"/>
      <c r="E447" s="18" t="n"/>
      <c r="F447" s="19" t="n"/>
      <c r="G447" s="20" t="n"/>
      <c r="H447" s="21">
        <f>IF(COUNTA(A447:B447,D447:G447)=0,"",IFERROR(IF(OR(A447="",B447="",C447="",D447="",E447="",G447=""),"Revisar campos/dados",IF(OR(B447&lt;DATE(2020,1,1),B447&gt;'Configuração'!$B$8),"Revisar data",IF(COUNTIF($A$2:$A$501,A447)&gt;1,"Revisar ID duplicado",IF(IFERROR(VLOOKUP(E447,'Configuração'!$D$2:$E$21,2,FALSE),"")&lt;&gt;D447,"Revisar tipo/categoria","OK")))),"Revisar dados"))</f>
        <v/>
      </c>
      <c r="I447" s="19" t="n"/>
    </row>
    <row r="448" ht="20" customHeight="1">
      <c r="A448" s="15" t="n"/>
      <c r="B448" s="16" t="n"/>
      <c r="C448" s="3">
        <f>IF(B448="","",IFERROR(DATE(YEAR(B448),MONTH(B448),1),""))</f>
        <v/>
      </c>
      <c r="D448" s="17" t="n"/>
      <c r="E448" s="18" t="n"/>
      <c r="F448" s="19" t="n"/>
      <c r="G448" s="20" t="n"/>
      <c r="H448" s="21">
        <f>IF(COUNTA(A448:B448,D448:G448)=0,"",IFERROR(IF(OR(A448="",B448="",C448="",D448="",E448="",G448=""),"Revisar campos/dados",IF(OR(B448&lt;DATE(2020,1,1),B448&gt;'Configuração'!$B$8),"Revisar data",IF(COUNTIF($A$2:$A$501,A448)&gt;1,"Revisar ID duplicado",IF(IFERROR(VLOOKUP(E448,'Configuração'!$D$2:$E$21,2,FALSE),"")&lt;&gt;D448,"Revisar tipo/categoria","OK")))),"Revisar dados"))</f>
        <v/>
      </c>
      <c r="I448" s="19" t="n"/>
    </row>
    <row r="449" ht="20" customHeight="1">
      <c r="A449" s="15" t="n"/>
      <c r="B449" s="16" t="n"/>
      <c r="C449" s="3">
        <f>IF(B449="","",IFERROR(DATE(YEAR(B449),MONTH(B449),1),""))</f>
        <v/>
      </c>
      <c r="D449" s="17" t="n"/>
      <c r="E449" s="18" t="n"/>
      <c r="F449" s="19" t="n"/>
      <c r="G449" s="20" t="n"/>
      <c r="H449" s="21">
        <f>IF(COUNTA(A449:B449,D449:G449)=0,"",IFERROR(IF(OR(A449="",B449="",C449="",D449="",E449="",G449=""),"Revisar campos/dados",IF(OR(B449&lt;DATE(2020,1,1),B449&gt;'Configuração'!$B$8),"Revisar data",IF(COUNTIF($A$2:$A$501,A449)&gt;1,"Revisar ID duplicado",IF(IFERROR(VLOOKUP(E449,'Configuração'!$D$2:$E$21,2,FALSE),"")&lt;&gt;D449,"Revisar tipo/categoria","OK")))),"Revisar dados"))</f>
        <v/>
      </c>
      <c r="I449" s="19" t="n"/>
    </row>
    <row r="450" ht="20" customHeight="1">
      <c r="A450" s="15" t="n"/>
      <c r="B450" s="16" t="n"/>
      <c r="C450" s="3">
        <f>IF(B450="","",IFERROR(DATE(YEAR(B450),MONTH(B450),1),""))</f>
        <v/>
      </c>
      <c r="D450" s="17" t="n"/>
      <c r="E450" s="18" t="n"/>
      <c r="F450" s="19" t="n"/>
      <c r="G450" s="20" t="n"/>
      <c r="H450" s="21">
        <f>IF(COUNTA(A450:B450,D450:G450)=0,"",IFERROR(IF(OR(A450="",B450="",C450="",D450="",E450="",G450=""),"Revisar campos/dados",IF(OR(B450&lt;DATE(2020,1,1),B450&gt;'Configuração'!$B$8),"Revisar data",IF(COUNTIF($A$2:$A$501,A450)&gt;1,"Revisar ID duplicado",IF(IFERROR(VLOOKUP(E450,'Configuração'!$D$2:$E$21,2,FALSE),"")&lt;&gt;D450,"Revisar tipo/categoria","OK")))),"Revisar dados"))</f>
        <v/>
      </c>
      <c r="I450" s="19" t="n"/>
    </row>
    <row r="451" ht="20" customHeight="1">
      <c r="A451" s="15" t="n"/>
      <c r="B451" s="16" t="n"/>
      <c r="C451" s="3">
        <f>IF(B451="","",IFERROR(DATE(YEAR(B451),MONTH(B451),1),""))</f>
        <v/>
      </c>
      <c r="D451" s="17" t="n"/>
      <c r="E451" s="18" t="n"/>
      <c r="F451" s="19" t="n"/>
      <c r="G451" s="20" t="n"/>
      <c r="H451" s="21">
        <f>IF(COUNTA(A451:B451,D451:G451)=0,"",IFERROR(IF(OR(A451="",B451="",C451="",D451="",E451="",G451=""),"Revisar campos/dados",IF(OR(B451&lt;DATE(2020,1,1),B451&gt;'Configuração'!$B$8),"Revisar data",IF(COUNTIF($A$2:$A$501,A451)&gt;1,"Revisar ID duplicado",IF(IFERROR(VLOOKUP(E451,'Configuração'!$D$2:$E$21,2,FALSE),"")&lt;&gt;D451,"Revisar tipo/categoria","OK")))),"Revisar dados"))</f>
        <v/>
      </c>
      <c r="I451" s="19" t="n"/>
    </row>
    <row r="452" ht="20" customHeight="1">
      <c r="A452" s="15" t="n"/>
      <c r="B452" s="16" t="n"/>
      <c r="C452" s="3">
        <f>IF(B452="","",IFERROR(DATE(YEAR(B452),MONTH(B452),1),""))</f>
        <v/>
      </c>
      <c r="D452" s="17" t="n"/>
      <c r="E452" s="18" t="n"/>
      <c r="F452" s="19" t="n"/>
      <c r="G452" s="20" t="n"/>
      <c r="H452" s="21">
        <f>IF(COUNTA(A452:B452,D452:G452)=0,"",IFERROR(IF(OR(A452="",B452="",C452="",D452="",E452="",G452=""),"Revisar campos/dados",IF(OR(B452&lt;DATE(2020,1,1),B452&gt;'Configuração'!$B$8),"Revisar data",IF(COUNTIF($A$2:$A$501,A452)&gt;1,"Revisar ID duplicado",IF(IFERROR(VLOOKUP(E452,'Configuração'!$D$2:$E$21,2,FALSE),"")&lt;&gt;D452,"Revisar tipo/categoria","OK")))),"Revisar dados"))</f>
        <v/>
      </c>
      <c r="I452" s="19" t="n"/>
    </row>
    <row r="453" ht="20" customHeight="1">
      <c r="A453" s="15" t="n"/>
      <c r="B453" s="16" t="n"/>
      <c r="C453" s="3">
        <f>IF(B453="","",IFERROR(DATE(YEAR(B453),MONTH(B453),1),""))</f>
        <v/>
      </c>
      <c r="D453" s="17" t="n"/>
      <c r="E453" s="18" t="n"/>
      <c r="F453" s="19" t="n"/>
      <c r="G453" s="20" t="n"/>
      <c r="H453" s="21">
        <f>IF(COUNTA(A453:B453,D453:G453)=0,"",IFERROR(IF(OR(A453="",B453="",C453="",D453="",E453="",G453=""),"Revisar campos/dados",IF(OR(B453&lt;DATE(2020,1,1),B453&gt;'Configuração'!$B$8),"Revisar data",IF(COUNTIF($A$2:$A$501,A453)&gt;1,"Revisar ID duplicado",IF(IFERROR(VLOOKUP(E453,'Configuração'!$D$2:$E$21,2,FALSE),"")&lt;&gt;D453,"Revisar tipo/categoria","OK")))),"Revisar dados"))</f>
        <v/>
      </c>
      <c r="I453" s="19" t="n"/>
    </row>
    <row r="454" ht="20" customHeight="1">
      <c r="A454" s="15" t="n"/>
      <c r="B454" s="16" t="n"/>
      <c r="C454" s="3">
        <f>IF(B454="","",IFERROR(DATE(YEAR(B454),MONTH(B454),1),""))</f>
        <v/>
      </c>
      <c r="D454" s="17" t="n"/>
      <c r="E454" s="18" t="n"/>
      <c r="F454" s="19" t="n"/>
      <c r="G454" s="20" t="n"/>
      <c r="H454" s="21">
        <f>IF(COUNTA(A454:B454,D454:G454)=0,"",IFERROR(IF(OR(A454="",B454="",C454="",D454="",E454="",G454=""),"Revisar campos/dados",IF(OR(B454&lt;DATE(2020,1,1),B454&gt;'Configuração'!$B$8),"Revisar data",IF(COUNTIF($A$2:$A$501,A454)&gt;1,"Revisar ID duplicado",IF(IFERROR(VLOOKUP(E454,'Configuração'!$D$2:$E$21,2,FALSE),"")&lt;&gt;D454,"Revisar tipo/categoria","OK")))),"Revisar dados"))</f>
        <v/>
      </c>
      <c r="I454" s="19" t="n"/>
    </row>
    <row r="455" ht="20" customHeight="1">
      <c r="A455" s="15" t="n"/>
      <c r="B455" s="16" t="n"/>
      <c r="C455" s="3">
        <f>IF(B455="","",IFERROR(DATE(YEAR(B455),MONTH(B455),1),""))</f>
        <v/>
      </c>
      <c r="D455" s="17" t="n"/>
      <c r="E455" s="18" t="n"/>
      <c r="F455" s="19" t="n"/>
      <c r="G455" s="20" t="n"/>
      <c r="H455" s="21">
        <f>IF(COUNTA(A455:B455,D455:G455)=0,"",IFERROR(IF(OR(A455="",B455="",C455="",D455="",E455="",G455=""),"Revisar campos/dados",IF(OR(B455&lt;DATE(2020,1,1),B455&gt;'Configuração'!$B$8),"Revisar data",IF(COUNTIF($A$2:$A$501,A455)&gt;1,"Revisar ID duplicado",IF(IFERROR(VLOOKUP(E455,'Configuração'!$D$2:$E$21,2,FALSE),"")&lt;&gt;D455,"Revisar tipo/categoria","OK")))),"Revisar dados"))</f>
        <v/>
      </c>
      <c r="I455" s="19" t="n"/>
    </row>
    <row r="456" ht="20" customHeight="1">
      <c r="A456" s="15" t="n"/>
      <c r="B456" s="16" t="n"/>
      <c r="C456" s="3">
        <f>IF(B456="","",IFERROR(DATE(YEAR(B456),MONTH(B456),1),""))</f>
        <v/>
      </c>
      <c r="D456" s="17" t="n"/>
      <c r="E456" s="18" t="n"/>
      <c r="F456" s="19" t="n"/>
      <c r="G456" s="20" t="n"/>
      <c r="H456" s="21">
        <f>IF(COUNTA(A456:B456,D456:G456)=0,"",IFERROR(IF(OR(A456="",B456="",C456="",D456="",E456="",G456=""),"Revisar campos/dados",IF(OR(B456&lt;DATE(2020,1,1),B456&gt;'Configuração'!$B$8),"Revisar data",IF(COUNTIF($A$2:$A$501,A456)&gt;1,"Revisar ID duplicado",IF(IFERROR(VLOOKUP(E456,'Configuração'!$D$2:$E$21,2,FALSE),"")&lt;&gt;D456,"Revisar tipo/categoria","OK")))),"Revisar dados"))</f>
        <v/>
      </c>
      <c r="I456" s="19" t="n"/>
    </row>
    <row r="457" ht="20" customHeight="1">
      <c r="A457" s="15" t="n"/>
      <c r="B457" s="16" t="n"/>
      <c r="C457" s="3">
        <f>IF(B457="","",IFERROR(DATE(YEAR(B457),MONTH(B457),1),""))</f>
        <v/>
      </c>
      <c r="D457" s="17" t="n"/>
      <c r="E457" s="18" t="n"/>
      <c r="F457" s="19" t="n"/>
      <c r="G457" s="20" t="n"/>
      <c r="H457" s="21">
        <f>IF(COUNTA(A457:B457,D457:G457)=0,"",IFERROR(IF(OR(A457="",B457="",C457="",D457="",E457="",G457=""),"Revisar campos/dados",IF(OR(B457&lt;DATE(2020,1,1),B457&gt;'Configuração'!$B$8),"Revisar data",IF(COUNTIF($A$2:$A$501,A457)&gt;1,"Revisar ID duplicado",IF(IFERROR(VLOOKUP(E457,'Configuração'!$D$2:$E$21,2,FALSE),"")&lt;&gt;D457,"Revisar tipo/categoria","OK")))),"Revisar dados"))</f>
        <v/>
      </c>
      <c r="I457" s="19" t="n"/>
    </row>
    <row r="458" ht="20" customHeight="1">
      <c r="A458" s="15" t="n"/>
      <c r="B458" s="16" t="n"/>
      <c r="C458" s="3">
        <f>IF(B458="","",IFERROR(DATE(YEAR(B458),MONTH(B458),1),""))</f>
        <v/>
      </c>
      <c r="D458" s="17" t="n"/>
      <c r="E458" s="18" t="n"/>
      <c r="F458" s="19" t="n"/>
      <c r="G458" s="20" t="n"/>
      <c r="H458" s="21">
        <f>IF(COUNTA(A458:B458,D458:G458)=0,"",IFERROR(IF(OR(A458="",B458="",C458="",D458="",E458="",G458=""),"Revisar campos/dados",IF(OR(B458&lt;DATE(2020,1,1),B458&gt;'Configuração'!$B$8),"Revisar data",IF(COUNTIF($A$2:$A$501,A458)&gt;1,"Revisar ID duplicado",IF(IFERROR(VLOOKUP(E458,'Configuração'!$D$2:$E$21,2,FALSE),"")&lt;&gt;D458,"Revisar tipo/categoria","OK")))),"Revisar dados"))</f>
        <v/>
      </c>
      <c r="I458" s="19" t="n"/>
    </row>
    <row r="459" ht="20" customHeight="1">
      <c r="A459" s="15" t="n"/>
      <c r="B459" s="16" t="n"/>
      <c r="C459" s="3">
        <f>IF(B459="","",IFERROR(DATE(YEAR(B459),MONTH(B459),1),""))</f>
        <v/>
      </c>
      <c r="D459" s="17" t="n"/>
      <c r="E459" s="18" t="n"/>
      <c r="F459" s="19" t="n"/>
      <c r="G459" s="20" t="n"/>
      <c r="H459" s="21">
        <f>IF(COUNTA(A459:B459,D459:G459)=0,"",IFERROR(IF(OR(A459="",B459="",C459="",D459="",E459="",G459=""),"Revisar campos/dados",IF(OR(B459&lt;DATE(2020,1,1),B459&gt;'Configuração'!$B$8),"Revisar data",IF(COUNTIF($A$2:$A$501,A459)&gt;1,"Revisar ID duplicado",IF(IFERROR(VLOOKUP(E459,'Configuração'!$D$2:$E$21,2,FALSE),"")&lt;&gt;D459,"Revisar tipo/categoria","OK")))),"Revisar dados"))</f>
        <v/>
      </c>
      <c r="I459" s="19" t="n"/>
    </row>
    <row r="460" ht="20" customHeight="1">
      <c r="A460" s="15" t="n"/>
      <c r="B460" s="16" t="n"/>
      <c r="C460" s="3">
        <f>IF(B460="","",IFERROR(DATE(YEAR(B460),MONTH(B460),1),""))</f>
        <v/>
      </c>
      <c r="D460" s="17" t="n"/>
      <c r="E460" s="18" t="n"/>
      <c r="F460" s="19" t="n"/>
      <c r="G460" s="20" t="n"/>
      <c r="H460" s="21">
        <f>IF(COUNTA(A460:B460,D460:G460)=0,"",IFERROR(IF(OR(A460="",B460="",C460="",D460="",E460="",G460=""),"Revisar campos/dados",IF(OR(B460&lt;DATE(2020,1,1),B460&gt;'Configuração'!$B$8),"Revisar data",IF(COUNTIF($A$2:$A$501,A460)&gt;1,"Revisar ID duplicado",IF(IFERROR(VLOOKUP(E460,'Configuração'!$D$2:$E$21,2,FALSE),"")&lt;&gt;D460,"Revisar tipo/categoria","OK")))),"Revisar dados"))</f>
        <v/>
      </c>
      <c r="I460" s="19" t="n"/>
    </row>
    <row r="461" ht="20" customHeight="1">
      <c r="A461" s="15" t="n"/>
      <c r="B461" s="16" t="n"/>
      <c r="C461" s="3">
        <f>IF(B461="","",IFERROR(DATE(YEAR(B461),MONTH(B461),1),""))</f>
        <v/>
      </c>
      <c r="D461" s="17" t="n"/>
      <c r="E461" s="18" t="n"/>
      <c r="F461" s="19" t="n"/>
      <c r="G461" s="20" t="n"/>
      <c r="H461" s="21">
        <f>IF(COUNTA(A461:B461,D461:G461)=0,"",IFERROR(IF(OR(A461="",B461="",C461="",D461="",E461="",G461=""),"Revisar campos/dados",IF(OR(B461&lt;DATE(2020,1,1),B461&gt;'Configuração'!$B$8),"Revisar data",IF(COUNTIF($A$2:$A$501,A461)&gt;1,"Revisar ID duplicado",IF(IFERROR(VLOOKUP(E461,'Configuração'!$D$2:$E$21,2,FALSE),"")&lt;&gt;D461,"Revisar tipo/categoria","OK")))),"Revisar dados"))</f>
        <v/>
      </c>
      <c r="I461" s="19" t="n"/>
    </row>
    <row r="462" ht="20" customHeight="1">
      <c r="A462" s="15" t="n"/>
      <c r="B462" s="16" t="n"/>
      <c r="C462" s="3">
        <f>IF(B462="","",IFERROR(DATE(YEAR(B462),MONTH(B462),1),""))</f>
        <v/>
      </c>
      <c r="D462" s="17" t="n"/>
      <c r="E462" s="18" t="n"/>
      <c r="F462" s="19" t="n"/>
      <c r="G462" s="20" t="n"/>
      <c r="H462" s="21">
        <f>IF(COUNTA(A462:B462,D462:G462)=0,"",IFERROR(IF(OR(A462="",B462="",C462="",D462="",E462="",G462=""),"Revisar campos/dados",IF(OR(B462&lt;DATE(2020,1,1),B462&gt;'Configuração'!$B$8),"Revisar data",IF(COUNTIF($A$2:$A$501,A462)&gt;1,"Revisar ID duplicado",IF(IFERROR(VLOOKUP(E462,'Configuração'!$D$2:$E$21,2,FALSE),"")&lt;&gt;D462,"Revisar tipo/categoria","OK")))),"Revisar dados"))</f>
        <v/>
      </c>
      <c r="I462" s="19" t="n"/>
    </row>
    <row r="463" ht="20" customHeight="1">
      <c r="A463" s="15" t="n"/>
      <c r="B463" s="16" t="n"/>
      <c r="C463" s="3">
        <f>IF(B463="","",IFERROR(DATE(YEAR(B463),MONTH(B463),1),""))</f>
        <v/>
      </c>
      <c r="D463" s="17" t="n"/>
      <c r="E463" s="18" t="n"/>
      <c r="F463" s="19" t="n"/>
      <c r="G463" s="20" t="n"/>
      <c r="H463" s="21">
        <f>IF(COUNTA(A463:B463,D463:G463)=0,"",IFERROR(IF(OR(A463="",B463="",C463="",D463="",E463="",G463=""),"Revisar campos/dados",IF(OR(B463&lt;DATE(2020,1,1),B463&gt;'Configuração'!$B$8),"Revisar data",IF(COUNTIF($A$2:$A$501,A463)&gt;1,"Revisar ID duplicado",IF(IFERROR(VLOOKUP(E463,'Configuração'!$D$2:$E$21,2,FALSE),"")&lt;&gt;D463,"Revisar tipo/categoria","OK")))),"Revisar dados"))</f>
        <v/>
      </c>
      <c r="I463" s="19" t="n"/>
    </row>
    <row r="464" ht="20" customHeight="1">
      <c r="A464" s="15" t="n"/>
      <c r="B464" s="16" t="n"/>
      <c r="C464" s="3">
        <f>IF(B464="","",IFERROR(DATE(YEAR(B464),MONTH(B464),1),""))</f>
        <v/>
      </c>
      <c r="D464" s="17" t="n"/>
      <c r="E464" s="18" t="n"/>
      <c r="F464" s="19" t="n"/>
      <c r="G464" s="20" t="n"/>
      <c r="H464" s="21">
        <f>IF(COUNTA(A464:B464,D464:G464)=0,"",IFERROR(IF(OR(A464="",B464="",C464="",D464="",E464="",G464=""),"Revisar campos/dados",IF(OR(B464&lt;DATE(2020,1,1),B464&gt;'Configuração'!$B$8),"Revisar data",IF(COUNTIF($A$2:$A$501,A464)&gt;1,"Revisar ID duplicado",IF(IFERROR(VLOOKUP(E464,'Configuração'!$D$2:$E$21,2,FALSE),"")&lt;&gt;D464,"Revisar tipo/categoria","OK")))),"Revisar dados"))</f>
        <v/>
      </c>
      <c r="I464" s="19" t="n"/>
    </row>
    <row r="465" ht="20" customHeight="1">
      <c r="A465" s="15" t="n"/>
      <c r="B465" s="16" t="n"/>
      <c r="C465" s="3">
        <f>IF(B465="","",IFERROR(DATE(YEAR(B465),MONTH(B465),1),""))</f>
        <v/>
      </c>
      <c r="D465" s="17" t="n"/>
      <c r="E465" s="18" t="n"/>
      <c r="F465" s="19" t="n"/>
      <c r="G465" s="20" t="n"/>
      <c r="H465" s="21">
        <f>IF(COUNTA(A465:B465,D465:G465)=0,"",IFERROR(IF(OR(A465="",B465="",C465="",D465="",E465="",G465=""),"Revisar campos/dados",IF(OR(B465&lt;DATE(2020,1,1),B465&gt;'Configuração'!$B$8),"Revisar data",IF(COUNTIF($A$2:$A$501,A465)&gt;1,"Revisar ID duplicado",IF(IFERROR(VLOOKUP(E465,'Configuração'!$D$2:$E$21,2,FALSE),"")&lt;&gt;D465,"Revisar tipo/categoria","OK")))),"Revisar dados"))</f>
        <v/>
      </c>
      <c r="I465" s="19" t="n"/>
    </row>
    <row r="466" ht="20" customHeight="1">
      <c r="A466" s="15" t="n"/>
      <c r="B466" s="16" t="n"/>
      <c r="C466" s="3">
        <f>IF(B466="","",IFERROR(DATE(YEAR(B466),MONTH(B466),1),""))</f>
        <v/>
      </c>
      <c r="D466" s="17" t="n"/>
      <c r="E466" s="18" t="n"/>
      <c r="F466" s="19" t="n"/>
      <c r="G466" s="20" t="n"/>
      <c r="H466" s="21">
        <f>IF(COUNTA(A466:B466,D466:G466)=0,"",IFERROR(IF(OR(A466="",B466="",C466="",D466="",E466="",G466=""),"Revisar campos/dados",IF(OR(B466&lt;DATE(2020,1,1),B466&gt;'Configuração'!$B$8),"Revisar data",IF(COUNTIF($A$2:$A$501,A466)&gt;1,"Revisar ID duplicado",IF(IFERROR(VLOOKUP(E466,'Configuração'!$D$2:$E$21,2,FALSE),"")&lt;&gt;D466,"Revisar tipo/categoria","OK")))),"Revisar dados"))</f>
        <v/>
      </c>
      <c r="I466" s="19" t="n"/>
    </row>
    <row r="467" ht="20" customHeight="1">
      <c r="A467" s="15" t="n"/>
      <c r="B467" s="16" t="n"/>
      <c r="C467" s="3">
        <f>IF(B467="","",IFERROR(DATE(YEAR(B467),MONTH(B467),1),""))</f>
        <v/>
      </c>
      <c r="D467" s="17" t="n"/>
      <c r="E467" s="18" t="n"/>
      <c r="F467" s="19" t="n"/>
      <c r="G467" s="20" t="n"/>
      <c r="H467" s="21">
        <f>IF(COUNTA(A467:B467,D467:G467)=0,"",IFERROR(IF(OR(A467="",B467="",C467="",D467="",E467="",G467=""),"Revisar campos/dados",IF(OR(B467&lt;DATE(2020,1,1),B467&gt;'Configuração'!$B$8),"Revisar data",IF(COUNTIF($A$2:$A$501,A467)&gt;1,"Revisar ID duplicado",IF(IFERROR(VLOOKUP(E467,'Configuração'!$D$2:$E$21,2,FALSE),"")&lt;&gt;D467,"Revisar tipo/categoria","OK")))),"Revisar dados"))</f>
        <v/>
      </c>
      <c r="I467" s="19" t="n"/>
    </row>
    <row r="468" ht="20" customHeight="1">
      <c r="A468" s="15" t="n"/>
      <c r="B468" s="16" t="n"/>
      <c r="C468" s="3">
        <f>IF(B468="","",IFERROR(DATE(YEAR(B468),MONTH(B468),1),""))</f>
        <v/>
      </c>
      <c r="D468" s="17" t="n"/>
      <c r="E468" s="18" t="n"/>
      <c r="F468" s="19" t="n"/>
      <c r="G468" s="20" t="n"/>
      <c r="H468" s="21">
        <f>IF(COUNTA(A468:B468,D468:G468)=0,"",IFERROR(IF(OR(A468="",B468="",C468="",D468="",E468="",G468=""),"Revisar campos/dados",IF(OR(B468&lt;DATE(2020,1,1),B468&gt;'Configuração'!$B$8),"Revisar data",IF(COUNTIF($A$2:$A$501,A468)&gt;1,"Revisar ID duplicado",IF(IFERROR(VLOOKUP(E468,'Configuração'!$D$2:$E$21,2,FALSE),"")&lt;&gt;D468,"Revisar tipo/categoria","OK")))),"Revisar dados"))</f>
        <v/>
      </c>
      <c r="I468" s="19" t="n"/>
    </row>
    <row r="469" ht="20" customHeight="1">
      <c r="A469" s="15" t="n"/>
      <c r="B469" s="16" t="n"/>
      <c r="C469" s="3">
        <f>IF(B469="","",IFERROR(DATE(YEAR(B469),MONTH(B469),1),""))</f>
        <v/>
      </c>
      <c r="D469" s="17" t="n"/>
      <c r="E469" s="18" t="n"/>
      <c r="F469" s="19" t="n"/>
      <c r="G469" s="20" t="n"/>
      <c r="H469" s="21">
        <f>IF(COUNTA(A469:B469,D469:G469)=0,"",IFERROR(IF(OR(A469="",B469="",C469="",D469="",E469="",G469=""),"Revisar campos/dados",IF(OR(B469&lt;DATE(2020,1,1),B469&gt;'Configuração'!$B$8),"Revisar data",IF(COUNTIF($A$2:$A$501,A469)&gt;1,"Revisar ID duplicado",IF(IFERROR(VLOOKUP(E469,'Configuração'!$D$2:$E$21,2,FALSE),"")&lt;&gt;D469,"Revisar tipo/categoria","OK")))),"Revisar dados"))</f>
        <v/>
      </c>
      <c r="I469" s="19" t="n"/>
    </row>
    <row r="470" ht="20" customHeight="1">
      <c r="A470" s="15" t="n"/>
      <c r="B470" s="16" t="n"/>
      <c r="C470" s="3">
        <f>IF(B470="","",IFERROR(DATE(YEAR(B470),MONTH(B470),1),""))</f>
        <v/>
      </c>
      <c r="D470" s="17" t="n"/>
      <c r="E470" s="18" t="n"/>
      <c r="F470" s="19" t="n"/>
      <c r="G470" s="20" t="n"/>
      <c r="H470" s="21">
        <f>IF(COUNTA(A470:B470,D470:G470)=0,"",IFERROR(IF(OR(A470="",B470="",C470="",D470="",E470="",G470=""),"Revisar campos/dados",IF(OR(B470&lt;DATE(2020,1,1),B470&gt;'Configuração'!$B$8),"Revisar data",IF(COUNTIF($A$2:$A$501,A470)&gt;1,"Revisar ID duplicado",IF(IFERROR(VLOOKUP(E470,'Configuração'!$D$2:$E$21,2,FALSE),"")&lt;&gt;D470,"Revisar tipo/categoria","OK")))),"Revisar dados"))</f>
        <v/>
      </c>
      <c r="I470" s="19" t="n"/>
    </row>
    <row r="471" ht="20" customHeight="1">
      <c r="A471" s="15" t="n"/>
      <c r="B471" s="16" t="n"/>
      <c r="C471" s="3">
        <f>IF(B471="","",IFERROR(DATE(YEAR(B471),MONTH(B471),1),""))</f>
        <v/>
      </c>
      <c r="D471" s="17" t="n"/>
      <c r="E471" s="18" t="n"/>
      <c r="F471" s="19" t="n"/>
      <c r="G471" s="20" t="n"/>
      <c r="H471" s="21">
        <f>IF(COUNTA(A471:B471,D471:G471)=0,"",IFERROR(IF(OR(A471="",B471="",C471="",D471="",E471="",G471=""),"Revisar campos/dados",IF(OR(B471&lt;DATE(2020,1,1),B471&gt;'Configuração'!$B$8),"Revisar data",IF(COUNTIF($A$2:$A$501,A471)&gt;1,"Revisar ID duplicado",IF(IFERROR(VLOOKUP(E471,'Configuração'!$D$2:$E$21,2,FALSE),"")&lt;&gt;D471,"Revisar tipo/categoria","OK")))),"Revisar dados"))</f>
        <v/>
      </c>
      <c r="I471" s="19" t="n"/>
    </row>
    <row r="472" ht="20" customHeight="1">
      <c r="A472" s="15" t="n"/>
      <c r="B472" s="16" t="n"/>
      <c r="C472" s="3">
        <f>IF(B472="","",IFERROR(DATE(YEAR(B472),MONTH(B472),1),""))</f>
        <v/>
      </c>
      <c r="D472" s="17" t="n"/>
      <c r="E472" s="18" t="n"/>
      <c r="F472" s="19" t="n"/>
      <c r="G472" s="20" t="n"/>
      <c r="H472" s="21">
        <f>IF(COUNTA(A472:B472,D472:G472)=0,"",IFERROR(IF(OR(A472="",B472="",C472="",D472="",E472="",G472=""),"Revisar campos/dados",IF(OR(B472&lt;DATE(2020,1,1),B472&gt;'Configuração'!$B$8),"Revisar data",IF(COUNTIF($A$2:$A$501,A472)&gt;1,"Revisar ID duplicado",IF(IFERROR(VLOOKUP(E472,'Configuração'!$D$2:$E$21,2,FALSE),"")&lt;&gt;D472,"Revisar tipo/categoria","OK")))),"Revisar dados"))</f>
        <v/>
      </c>
      <c r="I472" s="19" t="n"/>
    </row>
    <row r="473" ht="20" customHeight="1">
      <c r="A473" s="15" t="n"/>
      <c r="B473" s="16" t="n"/>
      <c r="C473" s="3">
        <f>IF(B473="","",IFERROR(DATE(YEAR(B473),MONTH(B473),1),""))</f>
        <v/>
      </c>
      <c r="D473" s="17" t="n"/>
      <c r="E473" s="18" t="n"/>
      <c r="F473" s="19" t="n"/>
      <c r="G473" s="20" t="n"/>
      <c r="H473" s="21">
        <f>IF(COUNTA(A473:B473,D473:G473)=0,"",IFERROR(IF(OR(A473="",B473="",C473="",D473="",E473="",G473=""),"Revisar campos/dados",IF(OR(B473&lt;DATE(2020,1,1),B473&gt;'Configuração'!$B$8),"Revisar data",IF(COUNTIF($A$2:$A$501,A473)&gt;1,"Revisar ID duplicado",IF(IFERROR(VLOOKUP(E473,'Configuração'!$D$2:$E$21,2,FALSE),"")&lt;&gt;D473,"Revisar tipo/categoria","OK")))),"Revisar dados"))</f>
        <v/>
      </c>
      <c r="I473" s="19" t="n"/>
    </row>
    <row r="474" ht="20" customHeight="1">
      <c r="A474" s="15" t="n"/>
      <c r="B474" s="16" t="n"/>
      <c r="C474" s="3">
        <f>IF(B474="","",IFERROR(DATE(YEAR(B474),MONTH(B474),1),""))</f>
        <v/>
      </c>
      <c r="D474" s="17" t="n"/>
      <c r="E474" s="18" t="n"/>
      <c r="F474" s="19" t="n"/>
      <c r="G474" s="20" t="n"/>
      <c r="H474" s="21">
        <f>IF(COUNTA(A474:B474,D474:G474)=0,"",IFERROR(IF(OR(A474="",B474="",C474="",D474="",E474="",G474=""),"Revisar campos/dados",IF(OR(B474&lt;DATE(2020,1,1),B474&gt;'Configuração'!$B$8),"Revisar data",IF(COUNTIF($A$2:$A$501,A474)&gt;1,"Revisar ID duplicado",IF(IFERROR(VLOOKUP(E474,'Configuração'!$D$2:$E$21,2,FALSE),"")&lt;&gt;D474,"Revisar tipo/categoria","OK")))),"Revisar dados"))</f>
        <v/>
      </c>
      <c r="I474" s="19" t="n"/>
    </row>
    <row r="475" ht="20" customHeight="1">
      <c r="A475" s="15" t="n"/>
      <c r="B475" s="16" t="n"/>
      <c r="C475" s="3">
        <f>IF(B475="","",IFERROR(DATE(YEAR(B475),MONTH(B475),1),""))</f>
        <v/>
      </c>
      <c r="D475" s="17" t="n"/>
      <c r="E475" s="18" t="n"/>
      <c r="F475" s="19" t="n"/>
      <c r="G475" s="20" t="n"/>
      <c r="H475" s="21">
        <f>IF(COUNTA(A475:B475,D475:G475)=0,"",IFERROR(IF(OR(A475="",B475="",C475="",D475="",E475="",G475=""),"Revisar campos/dados",IF(OR(B475&lt;DATE(2020,1,1),B475&gt;'Configuração'!$B$8),"Revisar data",IF(COUNTIF($A$2:$A$501,A475)&gt;1,"Revisar ID duplicado",IF(IFERROR(VLOOKUP(E475,'Configuração'!$D$2:$E$21,2,FALSE),"")&lt;&gt;D475,"Revisar tipo/categoria","OK")))),"Revisar dados"))</f>
        <v/>
      </c>
      <c r="I475" s="19" t="n"/>
    </row>
    <row r="476" ht="20" customHeight="1">
      <c r="A476" s="15" t="n"/>
      <c r="B476" s="16" t="n"/>
      <c r="C476" s="3">
        <f>IF(B476="","",IFERROR(DATE(YEAR(B476),MONTH(B476),1),""))</f>
        <v/>
      </c>
      <c r="D476" s="17" t="n"/>
      <c r="E476" s="18" t="n"/>
      <c r="F476" s="19" t="n"/>
      <c r="G476" s="20" t="n"/>
      <c r="H476" s="21">
        <f>IF(COUNTA(A476:B476,D476:G476)=0,"",IFERROR(IF(OR(A476="",B476="",C476="",D476="",E476="",G476=""),"Revisar campos/dados",IF(OR(B476&lt;DATE(2020,1,1),B476&gt;'Configuração'!$B$8),"Revisar data",IF(COUNTIF($A$2:$A$501,A476)&gt;1,"Revisar ID duplicado",IF(IFERROR(VLOOKUP(E476,'Configuração'!$D$2:$E$21,2,FALSE),"")&lt;&gt;D476,"Revisar tipo/categoria","OK")))),"Revisar dados"))</f>
        <v/>
      </c>
      <c r="I476" s="19" t="n"/>
    </row>
    <row r="477" ht="20" customHeight="1">
      <c r="A477" s="15" t="n"/>
      <c r="B477" s="16" t="n"/>
      <c r="C477" s="3">
        <f>IF(B477="","",IFERROR(DATE(YEAR(B477),MONTH(B477),1),""))</f>
        <v/>
      </c>
      <c r="D477" s="17" t="n"/>
      <c r="E477" s="18" t="n"/>
      <c r="F477" s="19" t="n"/>
      <c r="G477" s="20" t="n"/>
      <c r="H477" s="21">
        <f>IF(COUNTA(A477:B477,D477:G477)=0,"",IFERROR(IF(OR(A477="",B477="",C477="",D477="",E477="",G477=""),"Revisar campos/dados",IF(OR(B477&lt;DATE(2020,1,1),B477&gt;'Configuração'!$B$8),"Revisar data",IF(COUNTIF($A$2:$A$501,A477)&gt;1,"Revisar ID duplicado",IF(IFERROR(VLOOKUP(E477,'Configuração'!$D$2:$E$21,2,FALSE),"")&lt;&gt;D477,"Revisar tipo/categoria","OK")))),"Revisar dados"))</f>
        <v/>
      </c>
      <c r="I477" s="19" t="n"/>
    </row>
    <row r="478" ht="20" customHeight="1">
      <c r="A478" s="15" t="n"/>
      <c r="B478" s="16" t="n"/>
      <c r="C478" s="3">
        <f>IF(B478="","",IFERROR(DATE(YEAR(B478),MONTH(B478),1),""))</f>
        <v/>
      </c>
      <c r="D478" s="17" t="n"/>
      <c r="E478" s="18" t="n"/>
      <c r="F478" s="19" t="n"/>
      <c r="G478" s="20" t="n"/>
      <c r="H478" s="21">
        <f>IF(COUNTA(A478:B478,D478:G478)=0,"",IFERROR(IF(OR(A478="",B478="",C478="",D478="",E478="",G478=""),"Revisar campos/dados",IF(OR(B478&lt;DATE(2020,1,1),B478&gt;'Configuração'!$B$8),"Revisar data",IF(COUNTIF($A$2:$A$501,A478)&gt;1,"Revisar ID duplicado",IF(IFERROR(VLOOKUP(E478,'Configuração'!$D$2:$E$21,2,FALSE),"")&lt;&gt;D478,"Revisar tipo/categoria","OK")))),"Revisar dados"))</f>
        <v/>
      </c>
      <c r="I478" s="19" t="n"/>
    </row>
    <row r="479" ht="20" customHeight="1">
      <c r="A479" s="15" t="n"/>
      <c r="B479" s="16" t="n"/>
      <c r="C479" s="3">
        <f>IF(B479="","",IFERROR(DATE(YEAR(B479),MONTH(B479),1),""))</f>
        <v/>
      </c>
      <c r="D479" s="17" t="n"/>
      <c r="E479" s="18" t="n"/>
      <c r="F479" s="19" t="n"/>
      <c r="G479" s="20" t="n"/>
      <c r="H479" s="21">
        <f>IF(COUNTA(A479:B479,D479:G479)=0,"",IFERROR(IF(OR(A479="",B479="",C479="",D479="",E479="",G479=""),"Revisar campos/dados",IF(OR(B479&lt;DATE(2020,1,1),B479&gt;'Configuração'!$B$8),"Revisar data",IF(COUNTIF($A$2:$A$501,A479)&gt;1,"Revisar ID duplicado",IF(IFERROR(VLOOKUP(E479,'Configuração'!$D$2:$E$21,2,FALSE),"")&lt;&gt;D479,"Revisar tipo/categoria","OK")))),"Revisar dados"))</f>
        <v/>
      </c>
      <c r="I479" s="19" t="n"/>
    </row>
    <row r="480" ht="20" customHeight="1">
      <c r="A480" s="15" t="n"/>
      <c r="B480" s="16" t="n"/>
      <c r="C480" s="3">
        <f>IF(B480="","",IFERROR(DATE(YEAR(B480),MONTH(B480),1),""))</f>
        <v/>
      </c>
      <c r="D480" s="17" t="n"/>
      <c r="E480" s="18" t="n"/>
      <c r="F480" s="19" t="n"/>
      <c r="G480" s="20" t="n"/>
      <c r="H480" s="21">
        <f>IF(COUNTA(A480:B480,D480:G480)=0,"",IFERROR(IF(OR(A480="",B480="",C480="",D480="",E480="",G480=""),"Revisar campos/dados",IF(OR(B480&lt;DATE(2020,1,1),B480&gt;'Configuração'!$B$8),"Revisar data",IF(COUNTIF($A$2:$A$501,A480)&gt;1,"Revisar ID duplicado",IF(IFERROR(VLOOKUP(E480,'Configuração'!$D$2:$E$21,2,FALSE),"")&lt;&gt;D480,"Revisar tipo/categoria","OK")))),"Revisar dados"))</f>
        <v/>
      </c>
      <c r="I480" s="19" t="n"/>
    </row>
    <row r="481" ht="20" customHeight="1">
      <c r="A481" s="15" t="n"/>
      <c r="B481" s="16" t="n"/>
      <c r="C481" s="3">
        <f>IF(B481="","",IFERROR(DATE(YEAR(B481),MONTH(B481),1),""))</f>
        <v/>
      </c>
      <c r="D481" s="17" t="n"/>
      <c r="E481" s="18" t="n"/>
      <c r="F481" s="19" t="n"/>
      <c r="G481" s="20" t="n"/>
      <c r="H481" s="21">
        <f>IF(COUNTA(A481:B481,D481:G481)=0,"",IFERROR(IF(OR(A481="",B481="",C481="",D481="",E481="",G481=""),"Revisar campos/dados",IF(OR(B481&lt;DATE(2020,1,1),B481&gt;'Configuração'!$B$8),"Revisar data",IF(COUNTIF($A$2:$A$501,A481)&gt;1,"Revisar ID duplicado",IF(IFERROR(VLOOKUP(E481,'Configuração'!$D$2:$E$21,2,FALSE),"")&lt;&gt;D481,"Revisar tipo/categoria","OK")))),"Revisar dados"))</f>
        <v/>
      </c>
      <c r="I481" s="19" t="n"/>
    </row>
    <row r="482" ht="20" customHeight="1">
      <c r="A482" s="15" t="n"/>
      <c r="B482" s="16" t="n"/>
      <c r="C482" s="3">
        <f>IF(B482="","",IFERROR(DATE(YEAR(B482),MONTH(B482),1),""))</f>
        <v/>
      </c>
      <c r="D482" s="17" t="n"/>
      <c r="E482" s="18" t="n"/>
      <c r="F482" s="19" t="n"/>
      <c r="G482" s="20" t="n"/>
      <c r="H482" s="21">
        <f>IF(COUNTA(A482:B482,D482:G482)=0,"",IFERROR(IF(OR(A482="",B482="",C482="",D482="",E482="",G482=""),"Revisar campos/dados",IF(OR(B482&lt;DATE(2020,1,1),B482&gt;'Configuração'!$B$8),"Revisar data",IF(COUNTIF($A$2:$A$501,A482)&gt;1,"Revisar ID duplicado",IF(IFERROR(VLOOKUP(E482,'Configuração'!$D$2:$E$21,2,FALSE),"")&lt;&gt;D482,"Revisar tipo/categoria","OK")))),"Revisar dados"))</f>
        <v/>
      </c>
      <c r="I482" s="19" t="n"/>
    </row>
    <row r="483" ht="20" customHeight="1">
      <c r="A483" s="15" t="n"/>
      <c r="B483" s="16" t="n"/>
      <c r="C483" s="3">
        <f>IF(B483="","",IFERROR(DATE(YEAR(B483),MONTH(B483),1),""))</f>
        <v/>
      </c>
      <c r="D483" s="17" t="n"/>
      <c r="E483" s="18" t="n"/>
      <c r="F483" s="19" t="n"/>
      <c r="G483" s="20" t="n"/>
      <c r="H483" s="21">
        <f>IF(COUNTA(A483:B483,D483:G483)=0,"",IFERROR(IF(OR(A483="",B483="",C483="",D483="",E483="",G483=""),"Revisar campos/dados",IF(OR(B483&lt;DATE(2020,1,1),B483&gt;'Configuração'!$B$8),"Revisar data",IF(COUNTIF($A$2:$A$501,A483)&gt;1,"Revisar ID duplicado",IF(IFERROR(VLOOKUP(E483,'Configuração'!$D$2:$E$21,2,FALSE),"")&lt;&gt;D483,"Revisar tipo/categoria","OK")))),"Revisar dados"))</f>
        <v/>
      </c>
      <c r="I483" s="19" t="n"/>
    </row>
    <row r="484" ht="20" customHeight="1">
      <c r="A484" s="15" t="n"/>
      <c r="B484" s="16" t="n"/>
      <c r="C484" s="3">
        <f>IF(B484="","",IFERROR(DATE(YEAR(B484),MONTH(B484),1),""))</f>
        <v/>
      </c>
      <c r="D484" s="17" t="n"/>
      <c r="E484" s="18" t="n"/>
      <c r="F484" s="19" t="n"/>
      <c r="G484" s="20" t="n"/>
      <c r="H484" s="21">
        <f>IF(COUNTA(A484:B484,D484:G484)=0,"",IFERROR(IF(OR(A484="",B484="",C484="",D484="",E484="",G484=""),"Revisar campos/dados",IF(OR(B484&lt;DATE(2020,1,1),B484&gt;'Configuração'!$B$8),"Revisar data",IF(COUNTIF($A$2:$A$501,A484)&gt;1,"Revisar ID duplicado",IF(IFERROR(VLOOKUP(E484,'Configuração'!$D$2:$E$21,2,FALSE),"")&lt;&gt;D484,"Revisar tipo/categoria","OK")))),"Revisar dados"))</f>
        <v/>
      </c>
      <c r="I484" s="19" t="n"/>
    </row>
    <row r="485" ht="20" customHeight="1">
      <c r="A485" s="15" t="n"/>
      <c r="B485" s="16" t="n"/>
      <c r="C485" s="3">
        <f>IF(B485="","",IFERROR(DATE(YEAR(B485),MONTH(B485),1),""))</f>
        <v/>
      </c>
      <c r="D485" s="17" t="n"/>
      <c r="E485" s="18" t="n"/>
      <c r="F485" s="19" t="n"/>
      <c r="G485" s="20" t="n"/>
      <c r="H485" s="21">
        <f>IF(COUNTA(A485:B485,D485:G485)=0,"",IFERROR(IF(OR(A485="",B485="",C485="",D485="",E485="",G485=""),"Revisar campos/dados",IF(OR(B485&lt;DATE(2020,1,1),B485&gt;'Configuração'!$B$8),"Revisar data",IF(COUNTIF($A$2:$A$501,A485)&gt;1,"Revisar ID duplicado",IF(IFERROR(VLOOKUP(E485,'Configuração'!$D$2:$E$21,2,FALSE),"")&lt;&gt;D485,"Revisar tipo/categoria","OK")))),"Revisar dados"))</f>
        <v/>
      </c>
      <c r="I485" s="19" t="n"/>
    </row>
    <row r="486" ht="20" customHeight="1">
      <c r="A486" s="15" t="n"/>
      <c r="B486" s="16" t="n"/>
      <c r="C486" s="3">
        <f>IF(B486="","",IFERROR(DATE(YEAR(B486),MONTH(B486),1),""))</f>
        <v/>
      </c>
      <c r="D486" s="17" t="n"/>
      <c r="E486" s="18" t="n"/>
      <c r="F486" s="19" t="n"/>
      <c r="G486" s="20" t="n"/>
      <c r="H486" s="21">
        <f>IF(COUNTA(A486:B486,D486:G486)=0,"",IFERROR(IF(OR(A486="",B486="",C486="",D486="",E486="",G486=""),"Revisar campos/dados",IF(OR(B486&lt;DATE(2020,1,1),B486&gt;'Configuração'!$B$8),"Revisar data",IF(COUNTIF($A$2:$A$501,A486)&gt;1,"Revisar ID duplicado",IF(IFERROR(VLOOKUP(E486,'Configuração'!$D$2:$E$21,2,FALSE),"")&lt;&gt;D486,"Revisar tipo/categoria","OK")))),"Revisar dados"))</f>
        <v/>
      </c>
      <c r="I486" s="19" t="n"/>
    </row>
    <row r="487" ht="20" customHeight="1">
      <c r="A487" s="15" t="n"/>
      <c r="B487" s="16" t="n"/>
      <c r="C487" s="3">
        <f>IF(B487="","",IFERROR(DATE(YEAR(B487),MONTH(B487),1),""))</f>
        <v/>
      </c>
      <c r="D487" s="17" t="n"/>
      <c r="E487" s="18" t="n"/>
      <c r="F487" s="19" t="n"/>
      <c r="G487" s="20" t="n"/>
      <c r="H487" s="21">
        <f>IF(COUNTA(A487:B487,D487:G487)=0,"",IFERROR(IF(OR(A487="",B487="",C487="",D487="",E487="",G487=""),"Revisar campos/dados",IF(OR(B487&lt;DATE(2020,1,1),B487&gt;'Configuração'!$B$8),"Revisar data",IF(COUNTIF($A$2:$A$501,A487)&gt;1,"Revisar ID duplicado",IF(IFERROR(VLOOKUP(E487,'Configuração'!$D$2:$E$21,2,FALSE),"")&lt;&gt;D487,"Revisar tipo/categoria","OK")))),"Revisar dados"))</f>
        <v/>
      </c>
      <c r="I487" s="19" t="n"/>
    </row>
    <row r="488" ht="20" customHeight="1">
      <c r="A488" s="15" t="n"/>
      <c r="B488" s="16" t="n"/>
      <c r="C488" s="3">
        <f>IF(B488="","",IFERROR(DATE(YEAR(B488),MONTH(B488),1),""))</f>
        <v/>
      </c>
      <c r="D488" s="17" t="n"/>
      <c r="E488" s="18" t="n"/>
      <c r="F488" s="19" t="n"/>
      <c r="G488" s="20" t="n"/>
      <c r="H488" s="21">
        <f>IF(COUNTA(A488:B488,D488:G488)=0,"",IFERROR(IF(OR(A488="",B488="",C488="",D488="",E488="",G488=""),"Revisar campos/dados",IF(OR(B488&lt;DATE(2020,1,1),B488&gt;'Configuração'!$B$8),"Revisar data",IF(COUNTIF($A$2:$A$501,A488)&gt;1,"Revisar ID duplicado",IF(IFERROR(VLOOKUP(E488,'Configuração'!$D$2:$E$21,2,FALSE),"")&lt;&gt;D488,"Revisar tipo/categoria","OK")))),"Revisar dados"))</f>
        <v/>
      </c>
      <c r="I488" s="19" t="n"/>
    </row>
    <row r="489" ht="20" customHeight="1">
      <c r="A489" s="15" t="n"/>
      <c r="B489" s="16" t="n"/>
      <c r="C489" s="3">
        <f>IF(B489="","",IFERROR(DATE(YEAR(B489),MONTH(B489),1),""))</f>
        <v/>
      </c>
      <c r="D489" s="17" t="n"/>
      <c r="E489" s="18" t="n"/>
      <c r="F489" s="19" t="n"/>
      <c r="G489" s="20" t="n"/>
      <c r="H489" s="21">
        <f>IF(COUNTA(A489:B489,D489:G489)=0,"",IFERROR(IF(OR(A489="",B489="",C489="",D489="",E489="",G489=""),"Revisar campos/dados",IF(OR(B489&lt;DATE(2020,1,1),B489&gt;'Configuração'!$B$8),"Revisar data",IF(COUNTIF($A$2:$A$501,A489)&gt;1,"Revisar ID duplicado",IF(IFERROR(VLOOKUP(E489,'Configuração'!$D$2:$E$21,2,FALSE),"")&lt;&gt;D489,"Revisar tipo/categoria","OK")))),"Revisar dados"))</f>
        <v/>
      </c>
      <c r="I489" s="19" t="n"/>
    </row>
    <row r="490" ht="20" customHeight="1">
      <c r="A490" s="15" t="n"/>
      <c r="B490" s="16" t="n"/>
      <c r="C490" s="3">
        <f>IF(B490="","",IFERROR(DATE(YEAR(B490),MONTH(B490),1),""))</f>
        <v/>
      </c>
      <c r="D490" s="17" t="n"/>
      <c r="E490" s="18" t="n"/>
      <c r="F490" s="19" t="n"/>
      <c r="G490" s="20" t="n"/>
      <c r="H490" s="21">
        <f>IF(COUNTA(A490:B490,D490:G490)=0,"",IFERROR(IF(OR(A490="",B490="",C490="",D490="",E490="",G490=""),"Revisar campos/dados",IF(OR(B490&lt;DATE(2020,1,1),B490&gt;'Configuração'!$B$8),"Revisar data",IF(COUNTIF($A$2:$A$501,A490)&gt;1,"Revisar ID duplicado",IF(IFERROR(VLOOKUP(E490,'Configuração'!$D$2:$E$21,2,FALSE),"")&lt;&gt;D490,"Revisar tipo/categoria","OK")))),"Revisar dados"))</f>
        <v/>
      </c>
      <c r="I490" s="19" t="n"/>
    </row>
    <row r="491" ht="20" customHeight="1">
      <c r="A491" s="15" t="n"/>
      <c r="B491" s="16" t="n"/>
      <c r="C491" s="3">
        <f>IF(B491="","",IFERROR(DATE(YEAR(B491),MONTH(B491),1),""))</f>
        <v/>
      </c>
      <c r="D491" s="17" t="n"/>
      <c r="E491" s="18" t="n"/>
      <c r="F491" s="19" t="n"/>
      <c r="G491" s="20" t="n"/>
      <c r="H491" s="21">
        <f>IF(COUNTA(A491:B491,D491:G491)=0,"",IFERROR(IF(OR(A491="",B491="",C491="",D491="",E491="",G491=""),"Revisar campos/dados",IF(OR(B491&lt;DATE(2020,1,1),B491&gt;'Configuração'!$B$8),"Revisar data",IF(COUNTIF($A$2:$A$501,A491)&gt;1,"Revisar ID duplicado",IF(IFERROR(VLOOKUP(E491,'Configuração'!$D$2:$E$21,2,FALSE),"")&lt;&gt;D491,"Revisar tipo/categoria","OK")))),"Revisar dados"))</f>
        <v/>
      </c>
      <c r="I491" s="19" t="n"/>
    </row>
    <row r="492" ht="20" customHeight="1">
      <c r="A492" s="15" t="n"/>
      <c r="B492" s="16" t="n"/>
      <c r="C492" s="3">
        <f>IF(B492="","",IFERROR(DATE(YEAR(B492),MONTH(B492),1),""))</f>
        <v/>
      </c>
      <c r="D492" s="17" t="n"/>
      <c r="E492" s="18" t="n"/>
      <c r="F492" s="19" t="n"/>
      <c r="G492" s="20" t="n"/>
      <c r="H492" s="21">
        <f>IF(COUNTA(A492:B492,D492:G492)=0,"",IFERROR(IF(OR(A492="",B492="",C492="",D492="",E492="",G492=""),"Revisar campos/dados",IF(OR(B492&lt;DATE(2020,1,1),B492&gt;'Configuração'!$B$8),"Revisar data",IF(COUNTIF($A$2:$A$501,A492)&gt;1,"Revisar ID duplicado",IF(IFERROR(VLOOKUP(E492,'Configuração'!$D$2:$E$21,2,FALSE),"")&lt;&gt;D492,"Revisar tipo/categoria","OK")))),"Revisar dados"))</f>
        <v/>
      </c>
      <c r="I492" s="19" t="n"/>
    </row>
    <row r="493" ht="20" customHeight="1">
      <c r="A493" s="15" t="n"/>
      <c r="B493" s="16" t="n"/>
      <c r="C493" s="3">
        <f>IF(B493="","",IFERROR(DATE(YEAR(B493),MONTH(B493),1),""))</f>
        <v/>
      </c>
      <c r="D493" s="17" t="n"/>
      <c r="E493" s="18" t="n"/>
      <c r="F493" s="19" t="n"/>
      <c r="G493" s="20" t="n"/>
      <c r="H493" s="21">
        <f>IF(COUNTA(A493:B493,D493:G493)=0,"",IFERROR(IF(OR(A493="",B493="",C493="",D493="",E493="",G493=""),"Revisar campos/dados",IF(OR(B493&lt;DATE(2020,1,1),B493&gt;'Configuração'!$B$8),"Revisar data",IF(COUNTIF($A$2:$A$501,A493)&gt;1,"Revisar ID duplicado",IF(IFERROR(VLOOKUP(E493,'Configuração'!$D$2:$E$21,2,FALSE),"")&lt;&gt;D493,"Revisar tipo/categoria","OK")))),"Revisar dados"))</f>
        <v/>
      </c>
      <c r="I493" s="19" t="n"/>
    </row>
    <row r="494" ht="20" customHeight="1">
      <c r="A494" s="15" t="n"/>
      <c r="B494" s="16" t="n"/>
      <c r="C494" s="3">
        <f>IF(B494="","",IFERROR(DATE(YEAR(B494),MONTH(B494),1),""))</f>
        <v/>
      </c>
      <c r="D494" s="17" t="n"/>
      <c r="E494" s="18" t="n"/>
      <c r="F494" s="19" t="n"/>
      <c r="G494" s="20" t="n"/>
      <c r="H494" s="21">
        <f>IF(COUNTA(A494:B494,D494:G494)=0,"",IFERROR(IF(OR(A494="",B494="",C494="",D494="",E494="",G494=""),"Revisar campos/dados",IF(OR(B494&lt;DATE(2020,1,1),B494&gt;'Configuração'!$B$8),"Revisar data",IF(COUNTIF($A$2:$A$501,A494)&gt;1,"Revisar ID duplicado",IF(IFERROR(VLOOKUP(E494,'Configuração'!$D$2:$E$21,2,FALSE),"")&lt;&gt;D494,"Revisar tipo/categoria","OK")))),"Revisar dados"))</f>
        <v/>
      </c>
      <c r="I494" s="19" t="n"/>
    </row>
    <row r="495" ht="20" customHeight="1">
      <c r="A495" s="15" t="n"/>
      <c r="B495" s="16" t="n"/>
      <c r="C495" s="3">
        <f>IF(B495="","",IFERROR(DATE(YEAR(B495),MONTH(B495),1),""))</f>
        <v/>
      </c>
      <c r="D495" s="17" t="n"/>
      <c r="E495" s="18" t="n"/>
      <c r="F495" s="19" t="n"/>
      <c r="G495" s="20" t="n"/>
      <c r="H495" s="21">
        <f>IF(COUNTA(A495:B495,D495:G495)=0,"",IFERROR(IF(OR(A495="",B495="",C495="",D495="",E495="",G495=""),"Revisar campos/dados",IF(OR(B495&lt;DATE(2020,1,1),B495&gt;'Configuração'!$B$8),"Revisar data",IF(COUNTIF($A$2:$A$501,A495)&gt;1,"Revisar ID duplicado",IF(IFERROR(VLOOKUP(E495,'Configuração'!$D$2:$E$21,2,FALSE),"")&lt;&gt;D495,"Revisar tipo/categoria","OK")))),"Revisar dados"))</f>
        <v/>
      </c>
      <c r="I495" s="19" t="n"/>
    </row>
    <row r="496" ht="20" customHeight="1">
      <c r="A496" s="15" t="n"/>
      <c r="B496" s="16" t="n"/>
      <c r="C496" s="3">
        <f>IF(B496="","",IFERROR(DATE(YEAR(B496),MONTH(B496),1),""))</f>
        <v/>
      </c>
      <c r="D496" s="17" t="n"/>
      <c r="E496" s="18" t="n"/>
      <c r="F496" s="19" t="n"/>
      <c r="G496" s="20" t="n"/>
      <c r="H496" s="21">
        <f>IF(COUNTA(A496:B496,D496:G496)=0,"",IFERROR(IF(OR(A496="",B496="",C496="",D496="",E496="",G496=""),"Revisar campos/dados",IF(OR(B496&lt;DATE(2020,1,1),B496&gt;'Configuração'!$B$8),"Revisar data",IF(COUNTIF($A$2:$A$501,A496)&gt;1,"Revisar ID duplicado",IF(IFERROR(VLOOKUP(E496,'Configuração'!$D$2:$E$21,2,FALSE),"")&lt;&gt;D496,"Revisar tipo/categoria","OK")))),"Revisar dados"))</f>
        <v/>
      </c>
      <c r="I496" s="19" t="n"/>
    </row>
    <row r="497" ht="20" customHeight="1">
      <c r="A497" s="15" t="n"/>
      <c r="B497" s="16" t="n"/>
      <c r="C497" s="3">
        <f>IF(B497="","",IFERROR(DATE(YEAR(B497),MONTH(B497),1),""))</f>
        <v/>
      </c>
      <c r="D497" s="17" t="n"/>
      <c r="E497" s="18" t="n"/>
      <c r="F497" s="19" t="n"/>
      <c r="G497" s="20" t="n"/>
      <c r="H497" s="21">
        <f>IF(COUNTA(A497:B497,D497:G497)=0,"",IFERROR(IF(OR(A497="",B497="",C497="",D497="",E497="",G497=""),"Revisar campos/dados",IF(OR(B497&lt;DATE(2020,1,1),B497&gt;'Configuração'!$B$8),"Revisar data",IF(COUNTIF($A$2:$A$501,A497)&gt;1,"Revisar ID duplicado",IF(IFERROR(VLOOKUP(E497,'Configuração'!$D$2:$E$21,2,FALSE),"")&lt;&gt;D497,"Revisar tipo/categoria","OK")))),"Revisar dados"))</f>
        <v/>
      </c>
      <c r="I497" s="19" t="n"/>
    </row>
    <row r="498" ht="20" customHeight="1">
      <c r="A498" s="15" t="n"/>
      <c r="B498" s="16" t="n"/>
      <c r="C498" s="3">
        <f>IF(B498="","",IFERROR(DATE(YEAR(B498),MONTH(B498),1),""))</f>
        <v/>
      </c>
      <c r="D498" s="17" t="n"/>
      <c r="E498" s="18" t="n"/>
      <c r="F498" s="19" t="n"/>
      <c r="G498" s="20" t="n"/>
      <c r="H498" s="21">
        <f>IF(COUNTA(A498:B498,D498:G498)=0,"",IFERROR(IF(OR(A498="",B498="",C498="",D498="",E498="",G498=""),"Revisar campos/dados",IF(OR(B498&lt;DATE(2020,1,1),B498&gt;'Configuração'!$B$8),"Revisar data",IF(COUNTIF($A$2:$A$501,A498)&gt;1,"Revisar ID duplicado",IF(IFERROR(VLOOKUP(E498,'Configuração'!$D$2:$E$21,2,FALSE),"")&lt;&gt;D498,"Revisar tipo/categoria","OK")))),"Revisar dados"))</f>
        <v/>
      </c>
      <c r="I498" s="19" t="n"/>
    </row>
    <row r="499" ht="20" customHeight="1">
      <c r="A499" s="15" t="n"/>
      <c r="B499" s="16" t="n"/>
      <c r="C499" s="3">
        <f>IF(B499="","",IFERROR(DATE(YEAR(B499),MONTH(B499),1),""))</f>
        <v/>
      </c>
      <c r="D499" s="17" t="n"/>
      <c r="E499" s="18" t="n"/>
      <c r="F499" s="19" t="n"/>
      <c r="G499" s="20" t="n"/>
      <c r="H499" s="21">
        <f>IF(COUNTA(A499:B499,D499:G499)=0,"",IFERROR(IF(OR(A499="",B499="",C499="",D499="",E499="",G499=""),"Revisar campos/dados",IF(OR(B499&lt;DATE(2020,1,1),B499&gt;'Configuração'!$B$8),"Revisar data",IF(COUNTIF($A$2:$A$501,A499)&gt;1,"Revisar ID duplicado",IF(IFERROR(VLOOKUP(E499,'Configuração'!$D$2:$E$21,2,FALSE),"")&lt;&gt;D499,"Revisar tipo/categoria","OK")))),"Revisar dados"))</f>
        <v/>
      </c>
      <c r="I499" s="19" t="n"/>
    </row>
    <row r="500" ht="20" customHeight="1">
      <c r="A500" s="15" t="n"/>
      <c r="B500" s="16" t="n"/>
      <c r="C500" s="3">
        <f>IF(B500="","",IFERROR(DATE(YEAR(B500),MONTH(B500),1),""))</f>
        <v/>
      </c>
      <c r="D500" s="17" t="n"/>
      <c r="E500" s="18" t="n"/>
      <c r="F500" s="19" t="n"/>
      <c r="G500" s="20" t="n"/>
      <c r="H500" s="21">
        <f>IF(COUNTA(A500:B500,D500:G500)=0,"",IFERROR(IF(OR(A500="",B500="",C500="",D500="",E500="",G500=""),"Revisar campos/dados",IF(OR(B500&lt;DATE(2020,1,1),B500&gt;'Configuração'!$B$8),"Revisar data",IF(COUNTIF($A$2:$A$501,A500)&gt;1,"Revisar ID duplicado",IF(IFERROR(VLOOKUP(E500,'Configuração'!$D$2:$E$21,2,FALSE),"")&lt;&gt;D500,"Revisar tipo/categoria","OK")))),"Revisar dados"))</f>
        <v/>
      </c>
      <c r="I500" s="19" t="n"/>
    </row>
    <row r="501" ht="20" customHeight="1">
      <c r="A501" s="15" t="n"/>
      <c r="B501" s="16" t="n"/>
      <c r="C501" s="3">
        <f>IF(B501="","",IFERROR(DATE(YEAR(B501),MONTH(B501),1),""))</f>
        <v/>
      </c>
      <c r="D501" s="17" t="n"/>
      <c r="E501" s="18" t="n"/>
      <c r="F501" s="19" t="n"/>
      <c r="G501" s="20" t="n"/>
      <c r="H501" s="21">
        <f>IF(COUNTA(A501:B501,D501:G501)=0,"",IFERROR(IF(OR(A501="",B501="",C501="",D501="",E501="",G501=""),"Revisar campos/dados",IF(OR(B501&lt;DATE(2020,1,1),B501&gt;'Configuração'!$B$8),"Revisar data",IF(COUNTIF($A$2:$A$501,A501)&gt;1,"Revisar ID duplicado",IF(IFERROR(VLOOKUP(E501,'Configuração'!$D$2:$E$21,2,FALSE),"")&lt;&gt;D501,"Revisar tipo/categoria","OK")))),"Revisar dados"))</f>
        <v/>
      </c>
      <c r="I501" s="19" t="n"/>
    </row>
  </sheetData>
  <autoFilter ref="A1:I501"/>
  <conditionalFormatting sqref="A2:I501">
    <cfRule type="expression" priority="1" dxfId="0">
      <formula>LEFT($H2,7)="Revisar"</formula>
    </cfRule>
  </conditionalFormatting>
  <dataValidations count="7">
    <dataValidation sqref="A2:A501" showDropDown="0" showInputMessage="1" showErrorMessage="1" allowBlank="0" errorTitle="ID inválido" error="Digite um identificador em texto com até 30 caracteres." promptTitle="ID inválido" prompt="Digite um identificador em texto com até 30 caracteres." type="custom">
      <formula1>=OR(A2="",AND(ISTEXT(A2),LEN(A2)&lt;=30))</formula1>
    </dataValidation>
    <dataValidation sqref="B2:B501" showDropDown="0" showInputMessage="1" showErrorMessage="1" allowBlank="0" errorTitle="Data inválida" error="Informe uma data entre 01/01/2020 e a data de referência." promptTitle="Data inválida" prompt="Informe uma data entre 01/01/2020 e a data de referência." type="custom">
      <formula1>=OR(B2="",AND(ISNUMBER(B2),B2&gt;=DATE(2020,1,1),B2&lt;=INDIRECT("'Configuração'!$B$8")))</formula1>
    </dataValidation>
    <dataValidation sqref="D2:D501" showDropDown="0" showInputMessage="1" showErrorMessage="1" allowBlank="0" errorTitle="Tipo inválido" error="Selecione Entrada ou Saída." promptTitle="Tipo inválido" prompt="Selecione Entrada ou Saída." type="list">
      <formula1>=INDIRECT("'Configuração'!$G$2:$G$3")</formula1>
    </dataValidation>
    <dataValidation sqref="E2:E501" showDropDown="0" showInputMessage="1" showErrorMessage="1" allowBlank="0" errorTitle="Categoria inválida" error="Selecione uma categoria configurada." promptTitle="Categoria inválida" prompt="Selecione uma categoria configurada." type="list">
      <formula1>=INDIRECT("'Configuração'!$D$2:$D$21")</formula1>
    </dataValidation>
    <dataValidation sqref="F2:F501" showDropDown="0" showInputMessage="1" showErrorMessage="1" allowBlank="0" errorTitle="Descrição extensa" error="Use até 120 caracteres." promptTitle="Descrição extensa" prompt="Use até 120 caracteres." type="textLength" operator="lessThanOrEqual">
      <formula1>120</formula1>
    </dataValidation>
    <dataValidation sqref="G2:G501" showDropDown="0" showInputMessage="1" showErrorMessage="1" allowBlank="0" errorTitle="Valor inválido" error="Informe um valor positivo." promptTitle="Valor inválido" prompt="Informe um valor positivo." type="decimal" operator="greaterThan">
      <formula1>0</formula1>
    </dataValidation>
    <dataValidation sqref="I2:I501" showDropDown="0" showInputMessage="1" showErrorMessage="1" allowBlank="0" errorTitle="Observação extensa" error="Use até 200 caracteres." promptTitle="Observação extensa" prompt="Use até 200 caracteres." type="textLength" operator="lessThanOrEqual">
      <formula1>200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C8873A"/>
    <outlinePr summaryBelow="1" summaryRight="1"/>
    <pageSetUpPr/>
  </sheetPr>
  <dimension ref="A1:F2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34" customWidth="1" min="3" max="3"/>
    <col width="18" customWidth="1" min="4" max="4"/>
    <col width="38" customWidth="1" min="5" max="5"/>
    <col width="27" customWidth="1" min="6" max="6"/>
  </cols>
  <sheetData>
    <row r="1" ht="30" customHeight="1">
      <c r="A1" s="14" t="inlineStr">
        <is>
          <t>Competência</t>
        </is>
      </c>
      <c r="B1" s="14" t="inlineStr">
        <is>
          <t>Tipo</t>
        </is>
      </c>
      <c r="C1" s="14" t="inlineStr">
        <is>
          <t>Categoria</t>
        </is>
      </c>
      <c r="D1" s="14" t="inlineStr">
        <is>
          <t>Valor orçado</t>
        </is>
      </c>
      <c r="E1" s="14" t="inlineStr">
        <is>
          <t>Observação</t>
        </is>
      </c>
      <c r="F1" s="14" t="inlineStr">
        <is>
          <t>Consistência</t>
        </is>
      </c>
    </row>
    <row r="2" ht="20" customHeight="1">
      <c r="A2" s="16" t="n">
        <v>46266</v>
      </c>
      <c r="B2" s="17" t="inlineStr">
        <is>
          <t>Entrada</t>
        </is>
      </c>
      <c r="C2" s="18" t="inlineStr">
        <is>
          <t>Dízimos e ofertas</t>
        </is>
      </c>
      <c r="D2" s="20" t="n">
        <v>7000</v>
      </c>
      <c r="E2" s="19" t="inlineStr">
        <is>
          <t>Exemplo fictício</t>
        </is>
      </c>
      <c r="F2" s="21">
        <f>IF(COUNTA(A2:E2)=0,"",IFERROR(IF(OR(A2="",B2="",C2="",D2=""),"Revisar campos/dados",IF(OR(DAY(A2)&lt;&gt;1,A2&lt;DATE(2020,1,1),A2&gt;DATE(2035,12,1)),"Revisar competência",IF(COUNTIFS($A$2:$A$201,A2,$B$2:$B$201,B2,$C$2:$C$201,C2)&gt;1,"Revisar duplicidade",IF(IFERROR(VLOOKUP(C2,'Configuração'!$D$2:$E$21,2,FALSE),"")&lt;&gt;B2,"Revisar tipo/categoria","OK")))),"Revisar dados"))</f>
        <v/>
      </c>
    </row>
    <row r="3" ht="20" customHeight="1">
      <c r="A3" s="16" t="n">
        <v>46266</v>
      </c>
      <c r="B3" s="17" t="inlineStr">
        <is>
          <t>Entrada</t>
        </is>
      </c>
      <c r="C3" s="18" t="inlineStr">
        <is>
          <t>Contribuições para projetos</t>
        </is>
      </c>
      <c r="D3" s="20" t="n">
        <v>2500</v>
      </c>
      <c r="E3" s="19" t="inlineStr">
        <is>
          <t>Exemplo fictício</t>
        </is>
      </c>
      <c r="F3" s="21">
        <f>IF(COUNTA(A3:E3)=0,"",IFERROR(IF(OR(A3="",B3="",C3="",D3=""),"Revisar campos/dados",IF(OR(DAY(A3)&lt;&gt;1,A3&lt;DATE(2020,1,1),A3&gt;DATE(2035,12,1)),"Revisar competência",IF(COUNTIFS($A$2:$A$201,A3,$B$2:$B$201,B3,$C$2:$C$201,C3)&gt;1,"Revisar duplicidade",IF(IFERROR(VLOOKUP(C3,'Configuração'!$D$2:$E$21,2,FALSE),"")&lt;&gt;B3,"Revisar tipo/categoria","OK")))),"Revisar dados"))</f>
        <v/>
      </c>
    </row>
    <row r="4" ht="20" customHeight="1">
      <c r="A4" s="16" t="n">
        <v>46266</v>
      </c>
      <c r="B4" s="17" t="inlineStr">
        <is>
          <t>Saída</t>
        </is>
      </c>
      <c r="C4" s="18" t="inlineStr">
        <is>
          <t>Utilidades</t>
        </is>
      </c>
      <c r="D4" s="20" t="n">
        <v>1100</v>
      </c>
      <c r="E4" s="19" t="inlineStr">
        <is>
          <t>Exemplo fictício</t>
        </is>
      </c>
      <c r="F4" s="21">
        <f>IF(COUNTA(A4:E4)=0,"",IFERROR(IF(OR(A4="",B4="",C4="",D4=""),"Revisar campos/dados",IF(OR(DAY(A4)&lt;&gt;1,A4&lt;DATE(2020,1,1),A4&gt;DATE(2035,12,1)),"Revisar competência",IF(COUNTIFS($A$2:$A$201,A4,$B$2:$B$201,B4,$C$2:$C$201,C4)&gt;1,"Revisar duplicidade",IF(IFERROR(VLOOKUP(C4,'Configuração'!$D$2:$E$21,2,FALSE),"")&lt;&gt;B4,"Revisar tipo/categoria","OK")))),"Revisar dados"))</f>
        <v/>
      </c>
    </row>
    <row r="5" ht="20" customHeight="1">
      <c r="A5" s="16" t="n">
        <v>46266</v>
      </c>
      <c r="B5" s="17" t="inlineStr">
        <is>
          <t>Saída</t>
        </is>
      </c>
      <c r="C5" s="18" t="inlineStr">
        <is>
          <t>Manutenção</t>
        </is>
      </c>
      <c r="D5" s="20" t="n">
        <v>2000</v>
      </c>
      <c r="E5" s="19" t="inlineStr">
        <is>
          <t>Exemplo fictício</t>
        </is>
      </c>
      <c r="F5" s="21">
        <f>IF(COUNTA(A5:E5)=0,"",IFERROR(IF(OR(A5="",B5="",C5="",D5=""),"Revisar campos/dados",IF(OR(DAY(A5)&lt;&gt;1,A5&lt;DATE(2020,1,1),A5&gt;DATE(2035,12,1)),"Revisar competência",IF(COUNTIFS($A$2:$A$201,A5,$B$2:$B$201,B5,$C$2:$C$201,C5)&gt;1,"Revisar duplicidade",IF(IFERROR(VLOOKUP(C5,'Configuração'!$D$2:$E$21,2,FALSE),"")&lt;&gt;B5,"Revisar tipo/categoria","OK")))),"Revisar dados"))</f>
        <v/>
      </c>
    </row>
    <row r="6" ht="20" customHeight="1">
      <c r="A6" s="16" t="n"/>
      <c r="B6" s="17" t="n"/>
      <c r="C6" s="18" t="n"/>
      <c r="D6" s="20" t="n"/>
      <c r="E6" s="19" t="n"/>
      <c r="F6" s="21">
        <f>IF(COUNTA(A6:E6)=0,"",IFERROR(IF(OR(A6="",B6="",C6="",D6=""),"Revisar campos/dados",IF(OR(DAY(A6)&lt;&gt;1,A6&lt;DATE(2020,1,1),A6&gt;DATE(2035,12,1)),"Revisar competência",IF(COUNTIFS($A$2:$A$201,A6,$B$2:$B$201,B6,$C$2:$C$201,C6)&gt;1,"Revisar duplicidade",IF(IFERROR(VLOOKUP(C6,'Configuração'!$D$2:$E$21,2,FALSE),"")&lt;&gt;B6,"Revisar tipo/categoria","OK")))),"Revisar dados"))</f>
        <v/>
      </c>
    </row>
    <row r="7" ht="20" customHeight="1">
      <c r="A7" s="16" t="n"/>
      <c r="B7" s="17" t="n"/>
      <c r="C7" s="18" t="n"/>
      <c r="D7" s="20" t="n"/>
      <c r="E7" s="19" t="n"/>
      <c r="F7" s="21">
        <f>IF(COUNTA(A7:E7)=0,"",IFERROR(IF(OR(A7="",B7="",C7="",D7=""),"Revisar campos/dados",IF(OR(DAY(A7)&lt;&gt;1,A7&lt;DATE(2020,1,1),A7&gt;DATE(2035,12,1)),"Revisar competência",IF(COUNTIFS($A$2:$A$201,A7,$B$2:$B$201,B7,$C$2:$C$201,C7)&gt;1,"Revisar duplicidade",IF(IFERROR(VLOOKUP(C7,'Configuração'!$D$2:$E$21,2,FALSE),"")&lt;&gt;B7,"Revisar tipo/categoria","OK")))),"Revisar dados"))</f>
        <v/>
      </c>
    </row>
    <row r="8" ht="20" customHeight="1">
      <c r="A8" s="16" t="n"/>
      <c r="B8" s="17" t="n"/>
      <c r="C8" s="18" t="n"/>
      <c r="D8" s="20" t="n"/>
      <c r="E8" s="19" t="n"/>
      <c r="F8" s="21">
        <f>IF(COUNTA(A8:E8)=0,"",IFERROR(IF(OR(A8="",B8="",C8="",D8=""),"Revisar campos/dados",IF(OR(DAY(A8)&lt;&gt;1,A8&lt;DATE(2020,1,1),A8&gt;DATE(2035,12,1)),"Revisar competência",IF(COUNTIFS($A$2:$A$201,A8,$B$2:$B$201,B8,$C$2:$C$201,C8)&gt;1,"Revisar duplicidade",IF(IFERROR(VLOOKUP(C8,'Configuração'!$D$2:$E$21,2,FALSE),"")&lt;&gt;B8,"Revisar tipo/categoria","OK")))),"Revisar dados"))</f>
        <v/>
      </c>
    </row>
    <row r="9" ht="20" customHeight="1">
      <c r="A9" s="16" t="n"/>
      <c r="B9" s="17" t="n"/>
      <c r="C9" s="18" t="n"/>
      <c r="D9" s="20" t="n"/>
      <c r="E9" s="19" t="n"/>
      <c r="F9" s="21">
        <f>IF(COUNTA(A9:E9)=0,"",IFERROR(IF(OR(A9="",B9="",C9="",D9=""),"Revisar campos/dados",IF(OR(DAY(A9)&lt;&gt;1,A9&lt;DATE(2020,1,1),A9&gt;DATE(2035,12,1)),"Revisar competência",IF(COUNTIFS($A$2:$A$201,A9,$B$2:$B$201,B9,$C$2:$C$201,C9)&gt;1,"Revisar duplicidade",IF(IFERROR(VLOOKUP(C9,'Configuração'!$D$2:$E$21,2,FALSE),"")&lt;&gt;B9,"Revisar tipo/categoria","OK")))),"Revisar dados"))</f>
        <v/>
      </c>
    </row>
    <row r="10" ht="20" customHeight="1">
      <c r="A10" s="16" t="n"/>
      <c r="B10" s="17" t="n"/>
      <c r="C10" s="18" t="n"/>
      <c r="D10" s="20" t="n"/>
      <c r="E10" s="19" t="n"/>
      <c r="F10" s="21">
        <f>IF(COUNTA(A10:E10)=0,"",IFERROR(IF(OR(A10="",B10="",C10="",D10=""),"Revisar campos/dados",IF(OR(DAY(A10)&lt;&gt;1,A10&lt;DATE(2020,1,1),A10&gt;DATE(2035,12,1)),"Revisar competência",IF(COUNTIFS($A$2:$A$201,A10,$B$2:$B$201,B10,$C$2:$C$201,C10)&gt;1,"Revisar duplicidade",IF(IFERROR(VLOOKUP(C10,'Configuração'!$D$2:$E$21,2,FALSE),"")&lt;&gt;B10,"Revisar tipo/categoria","OK")))),"Revisar dados"))</f>
        <v/>
      </c>
    </row>
    <row r="11" ht="20" customHeight="1">
      <c r="A11" s="16" t="n"/>
      <c r="B11" s="17" t="n"/>
      <c r="C11" s="18" t="n"/>
      <c r="D11" s="20" t="n"/>
      <c r="E11" s="19" t="n"/>
      <c r="F11" s="21">
        <f>IF(COUNTA(A11:E11)=0,"",IFERROR(IF(OR(A11="",B11="",C11="",D11=""),"Revisar campos/dados",IF(OR(DAY(A11)&lt;&gt;1,A11&lt;DATE(2020,1,1),A11&gt;DATE(2035,12,1)),"Revisar competência",IF(COUNTIFS($A$2:$A$201,A11,$B$2:$B$201,B11,$C$2:$C$201,C11)&gt;1,"Revisar duplicidade",IF(IFERROR(VLOOKUP(C11,'Configuração'!$D$2:$E$21,2,FALSE),"")&lt;&gt;B11,"Revisar tipo/categoria","OK")))),"Revisar dados"))</f>
        <v/>
      </c>
    </row>
    <row r="12" ht="20" customHeight="1">
      <c r="A12" s="16" t="n"/>
      <c r="B12" s="17" t="n"/>
      <c r="C12" s="18" t="n"/>
      <c r="D12" s="20" t="n"/>
      <c r="E12" s="19" t="n"/>
      <c r="F12" s="21">
        <f>IF(COUNTA(A12:E12)=0,"",IFERROR(IF(OR(A12="",B12="",C12="",D12=""),"Revisar campos/dados",IF(OR(DAY(A12)&lt;&gt;1,A12&lt;DATE(2020,1,1),A12&gt;DATE(2035,12,1)),"Revisar competência",IF(COUNTIFS($A$2:$A$201,A12,$B$2:$B$201,B12,$C$2:$C$201,C12)&gt;1,"Revisar duplicidade",IF(IFERROR(VLOOKUP(C12,'Configuração'!$D$2:$E$21,2,FALSE),"")&lt;&gt;B12,"Revisar tipo/categoria","OK")))),"Revisar dados"))</f>
        <v/>
      </c>
    </row>
    <row r="13" ht="20" customHeight="1">
      <c r="A13" s="16" t="n"/>
      <c r="B13" s="17" t="n"/>
      <c r="C13" s="18" t="n"/>
      <c r="D13" s="20" t="n"/>
      <c r="E13" s="19" t="n"/>
      <c r="F13" s="21">
        <f>IF(COUNTA(A13:E13)=0,"",IFERROR(IF(OR(A13="",B13="",C13="",D13=""),"Revisar campos/dados",IF(OR(DAY(A13)&lt;&gt;1,A13&lt;DATE(2020,1,1),A13&gt;DATE(2035,12,1)),"Revisar competência",IF(COUNTIFS($A$2:$A$201,A13,$B$2:$B$201,B13,$C$2:$C$201,C13)&gt;1,"Revisar duplicidade",IF(IFERROR(VLOOKUP(C13,'Configuração'!$D$2:$E$21,2,FALSE),"")&lt;&gt;B13,"Revisar tipo/categoria","OK")))),"Revisar dados"))</f>
        <v/>
      </c>
    </row>
    <row r="14" ht="20" customHeight="1">
      <c r="A14" s="16" t="n"/>
      <c r="B14" s="17" t="n"/>
      <c r="C14" s="18" t="n"/>
      <c r="D14" s="20" t="n"/>
      <c r="E14" s="19" t="n"/>
      <c r="F14" s="21">
        <f>IF(COUNTA(A14:E14)=0,"",IFERROR(IF(OR(A14="",B14="",C14="",D14=""),"Revisar campos/dados",IF(OR(DAY(A14)&lt;&gt;1,A14&lt;DATE(2020,1,1),A14&gt;DATE(2035,12,1)),"Revisar competência",IF(COUNTIFS($A$2:$A$201,A14,$B$2:$B$201,B14,$C$2:$C$201,C14)&gt;1,"Revisar duplicidade",IF(IFERROR(VLOOKUP(C14,'Configuração'!$D$2:$E$21,2,FALSE),"")&lt;&gt;B14,"Revisar tipo/categoria","OK")))),"Revisar dados"))</f>
        <v/>
      </c>
    </row>
    <row r="15" ht="20" customHeight="1">
      <c r="A15" s="16" t="n"/>
      <c r="B15" s="17" t="n"/>
      <c r="C15" s="18" t="n"/>
      <c r="D15" s="20" t="n"/>
      <c r="E15" s="19" t="n"/>
      <c r="F15" s="21">
        <f>IF(COUNTA(A15:E15)=0,"",IFERROR(IF(OR(A15="",B15="",C15="",D15=""),"Revisar campos/dados",IF(OR(DAY(A15)&lt;&gt;1,A15&lt;DATE(2020,1,1),A15&gt;DATE(2035,12,1)),"Revisar competência",IF(COUNTIFS($A$2:$A$201,A15,$B$2:$B$201,B15,$C$2:$C$201,C15)&gt;1,"Revisar duplicidade",IF(IFERROR(VLOOKUP(C15,'Configuração'!$D$2:$E$21,2,FALSE),"")&lt;&gt;B15,"Revisar tipo/categoria","OK")))),"Revisar dados"))</f>
        <v/>
      </c>
    </row>
    <row r="16" ht="20" customHeight="1">
      <c r="A16" s="16" t="n"/>
      <c r="B16" s="17" t="n"/>
      <c r="C16" s="18" t="n"/>
      <c r="D16" s="20" t="n"/>
      <c r="E16" s="19" t="n"/>
      <c r="F16" s="21">
        <f>IF(COUNTA(A16:E16)=0,"",IFERROR(IF(OR(A16="",B16="",C16="",D16=""),"Revisar campos/dados",IF(OR(DAY(A16)&lt;&gt;1,A16&lt;DATE(2020,1,1),A16&gt;DATE(2035,12,1)),"Revisar competência",IF(COUNTIFS($A$2:$A$201,A16,$B$2:$B$201,B16,$C$2:$C$201,C16)&gt;1,"Revisar duplicidade",IF(IFERROR(VLOOKUP(C16,'Configuração'!$D$2:$E$21,2,FALSE),"")&lt;&gt;B16,"Revisar tipo/categoria","OK")))),"Revisar dados"))</f>
        <v/>
      </c>
    </row>
    <row r="17" ht="20" customHeight="1">
      <c r="A17" s="16" t="n"/>
      <c r="B17" s="17" t="n"/>
      <c r="C17" s="18" t="n"/>
      <c r="D17" s="20" t="n"/>
      <c r="E17" s="19" t="n"/>
      <c r="F17" s="21">
        <f>IF(COUNTA(A17:E17)=0,"",IFERROR(IF(OR(A17="",B17="",C17="",D17=""),"Revisar campos/dados",IF(OR(DAY(A17)&lt;&gt;1,A17&lt;DATE(2020,1,1),A17&gt;DATE(2035,12,1)),"Revisar competência",IF(COUNTIFS($A$2:$A$201,A17,$B$2:$B$201,B17,$C$2:$C$201,C17)&gt;1,"Revisar duplicidade",IF(IFERROR(VLOOKUP(C17,'Configuração'!$D$2:$E$21,2,FALSE),"")&lt;&gt;B17,"Revisar tipo/categoria","OK")))),"Revisar dados"))</f>
        <v/>
      </c>
    </row>
    <row r="18" ht="20" customHeight="1">
      <c r="A18" s="16" t="n"/>
      <c r="B18" s="17" t="n"/>
      <c r="C18" s="18" t="n"/>
      <c r="D18" s="20" t="n"/>
      <c r="E18" s="19" t="n"/>
      <c r="F18" s="21">
        <f>IF(COUNTA(A18:E18)=0,"",IFERROR(IF(OR(A18="",B18="",C18="",D18=""),"Revisar campos/dados",IF(OR(DAY(A18)&lt;&gt;1,A18&lt;DATE(2020,1,1),A18&gt;DATE(2035,12,1)),"Revisar competência",IF(COUNTIFS($A$2:$A$201,A18,$B$2:$B$201,B18,$C$2:$C$201,C18)&gt;1,"Revisar duplicidade",IF(IFERROR(VLOOKUP(C18,'Configuração'!$D$2:$E$21,2,FALSE),"")&lt;&gt;B18,"Revisar tipo/categoria","OK")))),"Revisar dados"))</f>
        <v/>
      </c>
    </row>
    <row r="19" ht="20" customHeight="1">
      <c r="A19" s="16" t="n"/>
      <c r="B19" s="17" t="n"/>
      <c r="C19" s="18" t="n"/>
      <c r="D19" s="20" t="n"/>
      <c r="E19" s="19" t="n"/>
      <c r="F19" s="21">
        <f>IF(COUNTA(A19:E19)=0,"",IFERROR(IF(OR(A19="",B19="",C19="",D19=""),"Revisar campos/dados",IF(OR(DAY(A19)&lt;&gt;1,A19&lt;DATE(2020,1,1),A19&gt;DATE(2035,12,1)),"Revisar competência",IF(COUNTIFS($A$2:$A$201,A19,$B$2:$B$201,B19,$C$2:$C$201,C19)&gt;1,"Revisar duplicidade",IF(IFERROR(VLOOKUP(C19,'Configuração'!$D$2:$E$21,2,FALSE),"")&lt;&gt;B19,"Revisar tipo/categoria","OK")))),"Revisar dados"))</f>
        <v/>
      </c>
    </row>
    <row r="20" ht="20" customHeight="1">
      <c r="A20" s="16" t="n"/>
      <c r="B20" s="17" t="n"/>
      <c r="C20" s="18" t="n"/>
      <c r="D20" s="20" t="n"/>
      <c r="E20" s="19" t="n"/>
      <c r="F20" s="21">
        <f>IF(COUNTA(A20:E20)=0,"",IFERROR(IF(OR(A20="",B20="",C20="",D20=""),"Revisar campos/dados",IF(OR(DAY(A20)&lt;&gt;1,A20&lt;DATE(2020,1,1),A20&gt;DATE(2035,12,1)),"Revisar competência",IF(COUNTIFS($A$2:$A$201,A20,$B$2:$B$201,B20,$C$2:$C$201,C20)&gt;1,"Revisar duplicidade",IF(IFERROR(VLOOKUP(C20,'Configuração'!$D$2:$E$21,2,FALSE),"")&lt;&gt;B20,"Revisar tipo/categoria","OK")))),"Revisar dados"))</f>
        <v/>
      </c>
    </row>
    <row r="21" ht="20" customHeight="1">
      <c r="A21" s="16" t="n"/>
      <c r="B21" s="17" t="n"/>
      <c r="C21" s="18" t="n"/>
      <c r="D21" s="20" t="n"/>
      <c r="E21" s="19" t="n"/>
      <c r="F21" s="21">
        <f>IF(COUNTA(A21:E21)=0,"",IFERROR(IF(OR(A21="",B21="",C21="",D21=""),"Revisar campos/dados",IF(OR(DAY(A21)&lt;&gt;1,A21&lt;DATE(2020,1,1),A21&gt;DATE(2035,12,1)),"Revisar competência",IF(COUNTIFS($A$2:$A$201,A21,$B$2:$B$201,B21,$C$2:$C$201,C21)&gt;1,"Revisar duplicidade",IF(IFERROR(VLOOKUP(C21,'Configuração'!$D$2:$E$21,2,FALSE),"")&lt;&gt;B21,"Revisar tipo/categoria","OK")))),"Revisar dados"))</f>
        <v/>
      </c>
    </row>
    <row r="22" ht="20" customHeight="1">
      <c r="A22" s="16" t="n"/>
      <c r="B22" s="17" t="n"/>
      <c r="C22" s="18" t="n"/>
      <c r="D22" s="20" t="n"/>
      <c r="E22" s="19" t="n"/>
      <c r="F22" s="21">
        <f>IF(COUNTA(A22:E22)=0,"",IFERROR(IF(OR(A22="",B22="",C22="",D22=""),"Revisar campos/dados",IF(OR(DAY(A22)&lt;&gt;1,A22&lt;DATE(2020,1,1),A22&gt;DATE(2035,12,1)),"Revisar competência",IF(COUNTIFS($A$2:$A$201,A22,$B$2:$B$201,B22,$C$2:$C$201,C22)&gt;1,"Revisar duplicidade",IF(IFERROR(VLOOKUP(C22,'Configuração'!$D$2:$E$21,2,FALSE),"")&lt;&gt;B22,"Revisar tipo/categoria","OK")))),"Revisar dados"))</f>
        <v/>
      </c>
    </row>
    <row r="23" ht="20" customHeight="1">
      <c r="A23" s="16" t="n"/>
      <c r="B23" s="17" t="n"/>
      <c r="C23" s="18" t="n"/>
      <c r="D23" s="20" t="n"/>
      <c r="E23" s="19" t="n"/>
      <c r="F23" s="21">
        <f>IF(COUNTA(A23:E23)=0,"",IFERROR(IF(OR(A23="",B23="",C23="",D23=""),"Revisar campos/dados",IF(OR(DAY(A23)&lt;&gt;1,A23&lt;DATE(2020,1,1),A23&gt;DATE(2035,12,1)),"Revisar competência",IF(COUNTIFS($A$2:$A$201,A23,$B$2:$B$201,B23,$C$2:$C$201,C23)&gt;1,"Revisar duplicidade",IF(IFERROR(VLOOKUP(C23,'Configuração'!$D$2:$E$21,2,FALSE),"")&lt;&gt;B23,"Revisar tipo/categoria","OK")))),"Revisar dados"))</f>
        <v/>
      </c>
    </row>
    <row r="24" ht="20" customHeight="1">
      <c r="A24" s="16" t="n"/>
      <c r="B24" s="17" t="n"/>
      <c r="C24" s="18" t="n"/>
      <c r="D24" s="20" t="n"/>
      <c r="E24" s="19" t="n"/>
      <c r="F24" s="21">
        <f>IF(COUNTA(A24:E24)=0,"",IFERROR(IF(OR(A24="",B24="",C24="",D24=""),"Revisar campos/dados",IF(OR(DAY(A24)&lt;&gt;1,A24&lt;DATE(2020,1,1),A24&gt;DATE(2035,12,1)),"Revisar competência",IF(COUNTIFS($A$2:$A$201,A24,$B$2:$B$201,B24,$C$2:$C$201,C24)&gt;1,"Revisar duplicidade",IF(IFERROR(VLOOKUP(C24,'Configuração'!$D$2:$E$21,2,FALSE),"")&lt;&gt;B24,"Revisar tipo/categoria","OK")))),"Revisar dados"))</f>
        <v/>
      </c>
    </row>
    <row r="25" ht="20" customHeight="1">
      <c r="A25" s="16" t="n"/>
      <c r="B25" s="17" t="n"/>
      <c r="C25" s="18" t="n"/>
      <c r="D25" s="20" t="n"/>
      <c r="E25" s="19" t="n"/>
      <c r="F25" s="21">
        <f>IF(COUNTA(A25:E25)=0,"",IFERROR(IF(OR(A25="",B25="",C25="",D25=""),"Revisar campos/dados",IF(OR(DAY(A25)&lt;&gt;1,A25&lt;DATE(2020,1,1),A25&gt;DATE(2035,12,1)),"Revisar competência",IF(COUNTIFS($A$2:$A$201,A25,$B$2:$B$201,B25,$C$2:$C$201,C25)&gt;1,"Revisar duplicidade",IF(IFERROR(VLOOKUP(C25,'Configuração'!$D$2:$E$21,2,FALSE),"")&lt;&gt;B25,"Revisar tipo/categoria","OK")))),"Revisar dados"))</f>
        <v/>
      </c>
    </row>
    <row r="26" ht="20" customHeight="1">
      <c r="A26" s="16" t="n"/>
      <c r="B26" s="17" t="n"/>
      <c r="C26" s="18" t="n"/>
      <c r="D26" s="20" t="n"/>
      <c r="E26" s="19" t="n"/>
      <c r="F26" s="21">
        <f>IF(COUNTA(A26:E26)=0,"",IFERROR(IF(OR(A26="",B26="",C26="",D26=""),"Revisar campos/dados",IF(OR(DAY(A26)&lt;&gt;1,A26&lt;DATE(2020,1,1),A26&gt;DATE(2035,12,1)),"Revisar competência",IF(COUNTIFS($A$2:$A$201,A26,$B$2:$B$201,B26,$C$2:$C$201,C26)&gt;1,"Revisar duplicidade",IF(IFERROR(VLOOKUP(C26,'Configuração'!$D$2:$E$21,2,FALSE),"")&lt;&gt;B26,"Revisar tipo/categoria","OK")))),"Revisar dados"))</f>
        <v/>
      </c>
    </row>
    <row r="27" ht="20" customHeight="1">
      <c r="A27" s="16" t="n"/>
      <c r="B27" s="17" t="n"/>
      <c r="C27" s="18" t="n"/>
      <c r="D27" s="20" t="n"/>
      <c r="E27" s="19" t="n"/>
      <c r="F27" s="21">
        <f>IF(COUNTA(A27:E27)=0,"",IFERROR(IF(OR(A27="",B27="",C27="",D27=""),"Revisar campos/dados",IF(OR(DAY(A27)&lt;&gt;1,A27&lt;DATE(2020,1,1),A27&gt;DATE(2035,12,1)),"Revisar competência",IF(COUNTIFS($A$2:$A$201,A27,$B$2:$B$201,B27,$C$2:$C$201,C27)&gt;1,"Revisar duplicidade",IF(IFERROR(VLOOKUP(C27,'Configuração'!$D$2:$E$21,2,FALSE),"")&lt;&gt;B27,"Revisar tipo/categoria","OK")))),"Revisar dados"))</f>
        <v/>
      </c>
    </row>
    <row r="28" ht="20" customHeight="1">
      <c r="A28" s="16" t="n"/>
      <c r="B28" s="17" t="n"/>
      <c r="C28" s="18" t="n"/>
      <c r="D28" s="20" t="n"/>
      <c r="E28" s="19" t="n"/>
      <c r="F28" s="21">
        <f>IF(COUNTA(A28:E28)=0,"",IFERROR(IF(OR(A28="",B28="",C28="",D28=""),"Revisar campos/dados",IF(OR(DAY(A28)&lt;&gt;1,A28&lt;DATE(2020,1,1),A28&gt;DATE(2035,12,1)),"Revisar competência",IF(COUNTIFS($A$2:$A$201,A28,$B$2:$B$201,B28,$C$2:$C$201,C28)&gt;1,"Revisar duplicidade",IF(IFERROR(VLOOKUP(C28,'Configuração'!$D$2:$E$21,2,FALSE),"")&lt;&gt;B28,"Revisar tipo/categoria","OK")))),"Revisar dados"))</f>
        <v/>
      </c>
    </row>
    <row r="29" ht="20" customHeight="1">
      <c r="A29" s="16" t="n"/>
      <c r="B29" s="17" t="n"/>
      <c r="C29" s="18" t="n"/>
      <c r="D29" s="20" t="n"/>
      <c r="E29" s="19" t="n"/>
      <c r="F29" s="21">
        <f>IF(COUNTA(A29:E29)=0,"",IFERROR(IF(OR(A29="",B29="",C29="",D29=""),"Revisar campos/dados",IF(OR(DAY(A29)&lt;&gt;1,A29&lt;DATE(2020,1,1),A29&gt;DATE(2035,12,1)),"Revisar competência",IF(COUNTIFS($A$2:$A$201,A29,$B$2:$B$201,B29,$C$2:$C$201,C29)&gt;1,"Revisar duplicidade",IF(IFERROR(VLOOKUP(C29,'Configuração'!$D$2:$E$21,2,FALSE),"")&lt;&gt;B29,"Revisar tipo/categoria","OK")))),"Revisar dados"))</f>
        <v/>
      </c>
    </row>
    <row r="30" ht="20" customHeight="1">
      <c r="A30" s="16" t="n"/>
      <c r="B30" s="17" t="n"/>
      <c r="C30" s="18" t="n"/>
      <c r="D30" s="20" t="n"/>
      <c r="E30" s="19" t="n"/>
      <c r="F30" s="21">
        <f>IF(COUNTA(A30:E30)=0,"",IFERROR(IF(OR(A30="",B30="",C30="",D30=""),"Revisar campos/dados",IF(OR(DAY(A30)&lt;&gt;1,A30&lt;DATE(2020,1,1),A30&gt;DATE(2035,12,1)),"Revisar competência",IF(COUNTIFS($A$2:$A$201,A30,$B$2:$B$201,B30,$C$2:$C$201,C30)&gt;1,"Revisar duplicidade",IF(IFERROR(VLOOKUP(C30,'Configuração'!$D$2:$E$21,2,FALSE),"")&lt;&gt;B30,"Revisar tipo/categoria","OK")))),"Revisar dados"))</f>
        <v/>
      </c>
    </row>
    <row r="31" ht="20" customHeight="1">
      <c r="A31" s="16" t="n"/>
      <c r="B31" s="17" t="n"/>
      <c r="C31" s="18" t="n"/>
      <c r="D31" s="20" t="n"/>
      <c r="E31" s="19" t="n"/>
      <c r="F31" s="21">
        <f>IF(COUNTA(A31:E31)=0,"",IFERROR(IF(OR(A31="",B31="",C31="",D31=""),"Revisar campos/dados",IF(OR(DAY(A31)&lt;&gt;1,A31&lt;DATE(2020,1,1),A31&gt;DATE(2035,12,1)),"Revisar competência",IF(COUNTIFS($A$2:$A$201,A31,$B$2:$B$201,B31,$C$2:$C$201,C31)&gt;1,"Revisar duplicidade",IF(IFERROR(VLOOKUP(C31,'Configuração'!$D$2:$E$21,2,FALSE),"")&lt;&gt;B31,"Revisar tipo/categoria","OK")))),"Revisar dados"))</f>
        <v/>
      </c>
    </row>
    <row r="32" ht="20" customHeight="1">
      <c r="A32" s="16" t="n"/>
      <c r="B32" s="17" t="n"/>
      <c r="C32" s="18" t="n"/>
      <c r="D32" s="20" t="n"/>
      <c r="E32" s="19" t="n"/>
      <c r="F32" s="21">
        <f>IF(COUNTA(A32:E32)=0,"",IFERROR(IF(OR(A32="",B32="",C32="",D32=""),"Revisar campos/dados",IF(OR(DAY(A32)&lt;&gt;1,A32&lt;DATE(2020,1,1),A32&gt;DATE(2035,12,1)),"Revisar competência",IF(COUNTIFS($A$2:$A$201,A32,$B$2:$B$201,B32,$C$2:$C$201,C32)&gt;1,"Revisar duplicidade",IF(IFERROR(VLOOKUP(C32,'Configuração'!$D$2:$E$21,2,FALSE),"")&lt;&gt;B32,"Revisar tipo/categoria","OK")))),"Revisar dados"))</f>
        <v/>
      </c>
    </row>
    <row r="33" ht="20" customHeight="1">
      <c r="A33" s="16" t="n"/>
      <c r="B33" s="17" t="n"/>
      <c r="C33" s="18" t="n"/>
      <c r="D33" s="20" t="n"/>
      <c r="E33" s="19" t="n"/>
      <c r="F33" s="21">
        <f>IF(COUNTA(A33:E33)=0,"",IFERROR(IF(OR(A33="",B33="",C33="",D33=""),"Revisar campos/dados",IF(OR(DAY(A33)&lt;&gt;1,A33&lt;DATE(2020,1,1),A33&gt;DATE(2035,12,1)),"Revisar competência",IF(COUNTIFS($A$2:$A$201,A33,$B$2:$B$201,B33,$C$2:$C$201,C33)&gt;1,"Revisar duplicidade",IF(IFERROR(VLOOKUP(C33,'Configuração'!$D$2:$E$21,2,FALSE),"")&lt;&gt;B33,"Revisar tipo/categoria","OK")))),"Revisar dados"))</f>
        <v/>
      </c>
    </row>
    <row r="34" ht="20" customHeight="1">
      <c r="A34" s="16" t="n"/>
      <c r="B34" s="17" t="n"/>
      <c r="C34" s="18" t="n"/>
      <c r="D34" s="20" t="n"/>
      <c r="E34" s="19" t="n"/>
      <c r="F34" s="21">
        <f>IF(COUNTA(A34:E34)=0,"",IFERROR(IF(OR(A34="",B34="",C34="",D34=""),"Revisar campos/dados",IF(OR(DAY(A34)&lt;&gt;1,A34&lt;DATE(2020,1,1),A34&gt;DATE(2035,12,1)),"Revisar competência",IF(COUNTIFS($A$2:$A$201,A34,$B$2:$B$201,B34,$C$2:$C$201,C34)&gt;1,"Revisar duplicidade",IF(IFERROR(VLOOKUP(C34,'Configuração'!$D$2:$E$21,2,FALSE),"")&lt;&gt;B34,"Revisar tipo/categoria","OK")))),"Revisar dados"))</f>
        <v/>
      </c>
    </row>
    <row r="35" ht="20" customHeight="1">
      <c r="A35" s="16" t="n"/>
      <c r="B35" s="17" t="n"/>
      <c r="C35" s="18" t="n"/>
      <c r="D35" s="20" t="n"/>
      <c r="E35" s="19" t="n"/>
      <c r="F35" s="21">
        <f>IF(COUNTA(A35:E35)=0,"",IFERROR(IF(OR(A35="",B35="",C35="",D35=""),"Revisar campos/dados",IF(OR(DAY(A35)&lt;&gt;1,A35&lt;DATE(2020,1,1),A35&gt;DATE(2035,12,1)),"Revisar competência",IF(COUNTIFS($A$2:$A$201,A35,$B$2:$B$201,B35,$C$2:$C$201,C35)&gt;1,"Revisar duplicidade",IF(IFERROR(VLOOKUP(C35,'Configuração'!$D$2:$E$21,2,FALSE),"")&lt;&gt;B35,"Revisar tipo/categoria","OK")))),"Revisar dados"))</f>
        <v/>
      </c>
    </row>
    <row r="36" ht="20" customHeight="1">
      <c r="A36" s="16" t="n"/>
      <c r="B36" s="17" t="n"/>
      <c r="C36" s="18" t="n"/>
      <c r="D36" s="20" t="n"/>
      <c r="E36" s="19" t="n"/>
      <c r="F36" s="21">
        <f>IF(COUNTA(A36:E36)=0,"",IFERROR(IF(OR(A36="",B36="",C36="",D36=""),"Revisar campos/dados",IF(OR(DAY(A36)&lt;&gt;1,A36&lt;DATE(2020,1,1),A36&gt;DATE(2035,12,1)),"Revisar competência",IF(COUNTIFS($A$2:$A$201,A36,$B$2:$B$201,B36,$C$2:$C$201,C36)&gt;1,"Revisar duplicidade",IF(IFERROR(VLOOKUP(C36,'Configuração'!$D$2:$E$21,2,FALSE),"")&lt;&gt;B36,"Revisar tipo/categoria","OK")))),"Revisar dados"))</f>
        <v/>
      </c>
    </row>
    <row r="37" ht="20" customHeight="1">
      <c r="A37" s="16" t="n"/>
      <c r="B37" s="17" t="n"/>
      <c r="C37" s="18" t="n"/>
      <c r="D37" s="20" t="n"/>
      <c r="E37" s="19" t="n"/>
      <c r="F37" s="21">
        <f>IF(COUNTA(A37:E37)=0,"",IFERROR(IF(OR(A37="",B37="",C37="",D37=""),"Revisar campos/dados",IF(OR(DAY(A37)&lt;&gt;1,A37&lt;DATE(2020,1,1),A37&gt;DATE(2035,12,1)),"Revisar competência",IF(COUNTIFS($A$2:$A$201,A37,$B$2:$B$201,B37,$C$2:$C$201,C37)&gt;1,"Revisar duplicidade",IF(IFERROR(VLOOKUP(C37,'Configuração'!$D$2:$E$21,2,FALSE),"")&lt;&gt;B37,"Revisar tipo/categoria","OK")))),"Revisar dados"))</f>
        <v/>
      </c>
    </row>
    <row r="38" ht="20" customHeight="1">
      <c r="A38" s="16" t="n"/>
      <c r="B38" s="17" t="n"/>
      <c r="C38" s="18" t="n"/>
      <c r="D38" s="20" t="n"/>
      <c r="E38" s="19" t="n"/>
      <c r="F38" s="21">
        <f>IF(COUNTA(A38:E38)=0,"",IFERROR(IF(OR(A38="",B38="",C38="",D38=""),"Revisar campos/dados",IF(OR(DAY(A38)&lt;&gt;1,A38&lt;DATE(2020,1,1),A38&gt;DATE(2035,12,1)),"Revisar competência",IF(COUNTIFS($A$2:$A$201,A38,$B$2:$B$201,B38,$C$2:$C$201,C38)&gt;1,"Revisar duplicidade",IF(IFERROR(VLOOKUP(C38,'Configuração'!$D$2:$E$21,2,FALSE),"")&lt;&gt;B38,"Revisar tipo/categoria","OK")))),"Revisar dados"))</f>
        <v/>
      </c>
    </row>
    <row r="39" ht="20" customHeight="1">
      <c r="A39" s="16" t="n"/>
      <c r="B39" s="17" t="n"/>
      <c r="C39" s="18" t="n"/>
      <c r="D39" s="20" t="n"/>
      <c r="E39" s="19" t="n"/>
      <c r="F39" s="21">
        <f>IF(COUNTA(A39:E39)=0,"",IFERROR(IF(OR(A39="",B39="",C39="",D39=""),"Revisar campos/dados",IF(OR(DAY(A39)&lt;&gt;1,A39&lt;DATE(2020,1,1),A39&gt;DATE(2035,12,1)),"Revisar competência",IF(COUNTIFS($A$2:$A$201,A39,$B$2:$B$201,B39,$C$2:$C$201,C39)&gt;1,"Revisar duplicidade",IF(IFERROR(VLOOKUP(C39,'Configuração'!$D$2:$E$21,2,FALSE),"")&lt;&gt;B39,"Revisar tipo/categoria","OK")))),"Revisar dados"))</f>
        <v/>
      </c>
    </row>
    <row r="40" ht="20" customHeight="1">
      <c r="A40" s="16" t="n"/>
      <c r="B40" s="17" t="n"/>
      <c r="C40" s="18" t="n"/>
      <c r="D40" s="20" t="n"/>
      <c r="E40" s="19" t="n"/>
      <c r="F40" s="21">
        <f>IF(COUNTA(A40:E40)=0,"",IFERROR(IF(OR(A40="",B40="",C40="",D40=""),"Revisar campos/dados",IF(OR(DAY(A40)&lt;&gt;1,A40&lt;DATE(2020,1,1),A40&gt;DATE(2035,12,1)),"Revisar competência",IF(COUNTIFS($A$2:$A$201,A40,$B$2:$B$201,B40,$C$2:$C$201,C40)&gt;1,"Revisar duplicidade",IF(IFERROR(VLOOKUP(C40,'Configuração'!$D$2:$E$21,2,FALSE),"")&lt;&gt;B40,"Revisar tipo/categoria","OK")))),"Revisar dados"))</f>
        <v/>
      </c>
    </row>
    <row r="41" ht="20" customHeight="1">
      <c r="A41" s="16" t="n"/>
      <c r="B41" s="17" t="n"/>
      <c r="C41" s="18" t="n"/>
      <c r="D41" s="20" t="n"/>
      <c r="E41" s="19" t="n"/>
      <c r="F41" s="21">
        <f>IF(COUNTA(A41:E41)=0,"",IFERROR(IF(OR(A41="",B41="",C41="",D41=""),"Revisar campos/dados",IF(OR(DAY(A41)&lt;&gt;1,A41&lt;DATE(2020,1,1),A41&gt;DATE(2035,12,1)),"Revisar competência",IF(COUNTIFS($A$2:$A$201,A41,$B$2:$B$201,B41,$C$2:$C$201,C41)&gt;1,"Revisar duplicidade",IF(IFERROR(VLOOKUP(C41,'Configuração'!$D$2:$E$21,2,FALSE),"")&lt;&gt;B41,"Revisar tipo/categoria","OK")))),"Revisar dados"))</f>
        <v/>
      </c>
    </row>
    <row r="42" ht="20" customHeight="1">
      <c r="A42" s="16" t="n"/>
      <c r="B42" s="17" t="n"/>
      <c r="C42" s="18" t="n"/>
      <c r="D42" s="20" t="n"/>
      <c r="E42" s="19" t="n"/>
      <c r="F42" s="21">
        <f>IF(COUNTA(A42:E42)=0,"",IFERROR(IF(OR(A42="",B42="",C42="",D42=""),"Revisar campos/dados",IF(OR(DAY(A42)&lt;&gt;1,A42&lt;DATE(2020,1,1),A42&gt;DATE(2035,12,1)),"Revisar competência",IF(COUNTIFS($A$2:$A$201,A42,$B$2:$B$201,B42,$C$2:$C$201,C42)&gt;1,"Revisar duplicidade",IF(IFERROR(VLOOKUP(C42,'Configuração'!$D$2:$E$21,2,FALSE),"")&lt;&gt;B42,"Revisar tipo/categoria","OK")))),"Revisar dados"))</f>
        <v/>
      </c>
    </row>
    <row r="43" ht="20" customHeight="1">
      <c r="A43" s="16" t="n"/>
      <c r="B43" s="17" t="n"/>
      <c r="C43" s="18" t="n"/>
      <c r="D43" s="20" t="n"/>
      <c r="E43" s="19" t="n"/>
      <c r="F43" s="21">
        <f>IF(COUNTA(A43:E43)=0,"",IFERROR(IF(OR(A43="",B43="",C43="",D43=""),"Revisar campos/dados",IF(OR(DAY(A43)&lt;&gt;1,A43&lt;DATE(2020,1,1),A43&gt;DATE(2035,12,1)),"Revisar competência",IF(COUNTIFS($A$2:$A$201,A43,$B$2:$B$201,B43,$C$2:$C$201,C43)&gt;1,"Revisar duplicidade",IF(IFERROR(VLOOKUP(C43,'Configuração'!$D$2:$E$21,2,FALSE),"")&lt;&gt;B43,"Revisar tipo/categoria","OK")))),"Revisar dados"))</f>
        <v/>
      </c>
    </row>
    <row r="44" ht="20" customHeight="1">
      <c r="A44" s="16" t="n"/>
      <c r="B44" s="17" t="n"/>
      <c r="C44" s="18" t="n"/>
      <c r="D44" s="20" t="n"/>
      <c r="E44" s="19" t="n"/>
      <c r="F44" s="21">
        <f>IF(COUNTA(A44:E44)=0,"",IFERROR(IF(OR(A44="",B44="",C44="",D44=""),"Revisar campos/dados",IF(OR(DAY(A44)&lt;&gt;1,A44&lt;DATE(2020,1,1),A44&gt;DATE(2035,12,1)),"Revisar competência",IF(COUNTIFS($A$2:$A$201,A44,$B$2:$B$201,B44,$C$2:$C$201,C44)&gt;1,"Revisar duplicidade",IF(IFERROR(VLOOKUP(C44,'Configuração'!$D$2:$E$21,2,FALSE),"")&lt;&gt;B44,"Revisar tipo/categoria","OK")))),"Revisar dados"))</f>
        <v/>
      </c>
    </row>
    <row r="45" ht="20" customHeight="1">
      <c r="A45" s="16" t="n"/>
      <c r="B45" s="17" t="n"/>
      <c r="C45" s="18" t="n"/>
      <c r="D45" s="20" t="n"/>
      <c r="E45" s="19" t="n"/>
      <c r="F45" s="21">
        <f>IF(COUNTA(A45:E45)=0,"",IFERROR(IF(OR(A45="",B45="",C45="",D45=""),"Revisar campos/dados",IF(OR(DAY(A45)&lt;&gt;1,A45&lt;DATE(2020,1,1),A45&gt;DATE(2035,12,1)),"Revisar competência",IF(COUNTIFS($A$2:$A$201,A45,$B$2:$B$201,B45,$C$2:$C$201,C45)&gt;1,"Revisar duplicidade",IF(IFERROR(VLOOKUP(C45,'Configuração'!$D$2:$E$21,2,FALSE),"")&lt;&gt;B45,"Revisar tipo/categoria","OK")))),"Revisar dados"))</f>
        <v/>
      </c>
    </row>
    <row r="46" ht="20" customHeight="1">
      <c r="A46" s="16" t="n"/>
      <c r="B46" s="17" t="n"/>
      <c r="C46" s="18" t="n"/>
      <c r="D46" s="20" t="n"/>
      <c r="E46" s="19" t="n"/>
      <c r="F46" s="21">
        <f>IF(COUNTA(A46:E46)=0,"",IFERROR(IF(OR(A46="",B46="",C46="",D46=""),"Revisar campos/dados",IF(OR(DAY(A46)&lt;&gt;1,A46&lt;DATE(2020,1,1),A46&gt;DATE(2035,12,1)),"Revisar competência",IF(COUNTIFS($A$2:$A$201,A46,$B$2:$B$201,B46,$C$2:$C$201,C46)&gt;1,"Revisar duplicidade",IF(IFERROR(VLOOKUP(C46,'Configuração'!$D$2:$E$21,2,FALSE),"")&lt;&gt;B46,"Revisar tipo/categoria","OK")))),"Revisar dados"))</f>
        <v/>
      </c>
    </row>
    <row r="47" ht="20" customHeight="1">
      <c r="A47" s="16" t="n"/>
      <c r="B47" s="17" t="n"/>
      <c r="C47" s="18" t="n"/>
      <c r="D47" s="20" t="n"/>
      <c r="E47" s="19" t="n"/>
      <c r="F47" s="21">
        <f>IF(COUNTA(A47:E47)=0,"",IFERROR(IF(OR(A47="",B47="",C47="",D47=""),"Revisar campos/dados",IF(OR(DAY(A47)&lt;&gt;1,A47&lt;DATE(2020,1,1),A47&gt;DATE(2035,12,1)),"Revisar competência",IF(COUNTIFS($A$2:$A$201,A47,$B$2:$B$201,B47,$C$2:$C$201,C47)&gt;1,"Revisar duplicidade",IF(IFERROR(VLOOKUP(C47,'Configuração'!$D$2:$E$21,2,FALSE),"")&lt;&gt;B47,"Revisar tipo/categoria","OK")))),"Revisar dados"))</f>
        <v/>
      </c>
    </row>
    <row r="48" ht="20" customHeight="1">
      <c r="A48" s="16" t="n"/>
      <c r="B48" s="17" t="n"/>
      <c r="C48" s="18" t="n"/>
      <c r="D48" s="20" t="n"/>
      <c r="E48" s="19" t="n"/>
      <c r="F48" s="21">
        <f>IF(COUNTA(A48:E48)=0,"",IFERROR(IF(OR(A48="",B48="",C48="",D48=""),"Revisar campos/dados",IF(OR(DAY(A48)&lt;&gt;1,A48&lt;DATE(2020,1,1),A48&gt;DATE(2035,12,1)),"Revisar competência",IF(COUNTIFS($A$2:$A$201,A48,$B$2:$B$201,B48,$C$2:$C$201,C48)&gt;1,"Revisar duplicidade",IF(IFERROR(VLOOKUP(C48,'Configuração'!$D$2:$E$21,2,FALSE),"")&lt;&gt;B48,"Revisar tipo/categoria","OK")))),"Revisar dados"))</f>
        <v/>
      </c>
    </row>
    <row r="49" ht="20" customHeight="1">
      <c r="A49" s="16" t="n"/>
      <c r="B49" s="17" t="n"/>
      <c r="C49" s="18" t="n"/>
      <c r="D49" s="20" t="n"/>
      <c r="E49" s="19" t="n"/>
      <c r="F49" s="21">
        <f>IF(COUNTA(A49:E49)=0,"",IFERROR(IF(OR(A49="",B49="",C49="",D49=""),"Revisar campos/dados",IF(OR(DAY(A49)&lt;&gt;1,A49&lt;DATE(2020,1,1),A49&gt;DATE(2035,12,1)),"Revisar competência",IF(COUNTIFS($A$2:$A$201,A49,$B$2:$B$201,B49,$C$2:$C$201,C49)&gt;1,"Revisar duplicidade",IF(IFERROR(VLOOKUP(C49,'Configuração'!$D$2:$E$21,2,FALSE),"")&lt;&gt;B49,"Revisar tipo/categoria","OK")))),"Revisar dados"))</f>
        <v/>
      </c>
    </row>
    <row r="50" ht="20" customHeight="1">
      <c r="A50" s="16" t="n"/>
      <c r="B50" s="17" t="n"/>
      <c r="C50" s="18" t="n"/>
      <c r="D50" s="20" t="n"/>
      <c r="E50" s="19" t="n"/>
      <c r="F50" s="21">
        <f>IF(COUNTA(A50:E50)=0,"",IFERROR(IF(OR(A50="",B50="",C50="",D50=""),"Revisar campos/dados",IF(OR(DAY(A50)&lt;&gt;1,A50&lt;DATE(2020,1,1),A50&gt;DATE(2035,12,1)),"Revisar competência",IF(COUNTIFS($A$2:$A$201,A50,$B$2:$B$201,B50,$C$2:$C$201,C50)&gt;1,"Revisar duplicidade",IF(IFERROR(VLOOKUP(C50,'Configuração'!$D$2:$E$21,2,FALSE),"")&lt;&gt;B50,"Revisar tipo/categoria","OK")))),"Revisar dados"))</f>
        <v/>
      </c>
    </row>
    <row r="51" ht="20" customHeight="1">
      <c r="A51" s="16" t="n"/>
      <c r="B51" s="17" t="n"/>
      <c r="C51" s="18" t="n"/>
      <c r="D51" s="20" t="n"/>
      <c r="E51" s="19" t="n"/>
      <c r="F51" s="21">
        <f>IF(COUNTA(A51:E51)=0,"",IFERROR(IF(OR(A51="",B51="",C51="",D51=""),"Revisar campos/dados",IF(OR(DAY(A51)&lt;&gt;1,A51&lt;DATE(2020,1,1),A51&gt;DATE(2035,12,1)),"Revisar competência",IF(COUNTIFS($A$2:$A$201,A51,$B$2:$B$201,B51,$C$2:$C$201,C51)&gt;1,"Revisar duplicidade",IF(IFERROR(VLOOKUP(C51,'Configuração'!$D$2:$E$21,2,FALSE),"")&lt;&gt;B51,"Revisar tipo/categoria","OK")))),"Revisar dados"))</f>
        <v/>
      </c>
    </row>
    <row r="52" ht="20" customHeight="1">
      <c r="A52" s="16" t="n"/>
      <c r="B52" s="17" t="n"/>
      <c r="C52" s="18" t="n"/>
      <c r="D52" s="20" t="n"/>
      <c r="E52" s="19" t="n"/>
      <c r="F52" s="21">
        <f>IF(COUNTA(A52:E52)=0,"",IFERROR(IF(OR(A52="",B52="",C52="",D52=""),"Revisar campos/dados",IF(OR(DAY(A52)&lt;&gt;1,A52&lt;DATE(2020,1,1),A52&gt;DATE(2035,12,1)),"Revisar competência",IF(COUNTIFS($A$2:$A$201,A52,$B$2:$B$201,B52,$C$2:$C$201,C52)&gt;1,"Revisar duplicidade",IF(IFERROR(VLOOKUP(C52,'Configuração'!$D$2:$E$21,2,FALSE),"")&lt;&gt;B52,"Revisar tipo/categoria","OK")))),"Revisar dados"))</f>
        <v/>
      </c>
    </row>
    <row r="53" ht="20" customHeight="1">
      <c r="A53" s="16" t="n"/>
      <c r="B53" s="17" t="n"/>
      <c r="C53" s="18" t="n"/>
      <c r="D53" s="20" t="n"/>
      <c r="E53" s="19" t="n"/>
      <c r="F53" s="21">
        <f>IF(COUNTA(A53:E53)=0,"",IFERROR(IF(OR(A53="",B53="",C53="",D53=""),"Revisar campos/dados",IF(OR(DAY(A53)&lt;&gt;1,A53&lt;DATE(2020,1,1),A53&gt;DATE(2035,12,1)),"Revisar competência",IF(COUNTIFS($A$2:$A$201,A53,$B$2:$B$201,B53,$C$2:$C$201,C53)&gt;1,"Revisar duplicidade",IF(IFERROR(VLOOKUP(C53,'Configuração'!$D$2:$E$21,2,FALSE),"")&lt;&gt;B53,"Revisar tipo/categoria","OK")))),"Revisar dados"))</f>
        <v/>
      </c>
    </row>
    <row r="54" ht="20" customHeight="1">
      <c r="A54" s="16" t="n"/>
      <c r="B54" s="17" t="n"/>
      <c r="C54" s="18" t="n"/>
      <c r="D54" s="20" t="n"/>
      <c r="E54" s="19" t="n"/>
      <c r="F54" s="21">
        <f>IF(COUNTA(A54:E54)=0,"",IFERROR(IF(OR(A54="",B54="",C54="",D54=""),"Revisar campos/dados",IF(OR(DAY(A54)&lt;&gt;1,A54&lt;DATE(2020,1,1),A54&gt;DATE(2035,12,1)),"Revisar competência",IF(COUNTIFS($A$2:$A$201,A54,$B$2:$B$201,B54,$C$2:$C$201,C54)&gt;1,"Revisar duplicidade",IF(IFERROR(VLOOKUP(C54,'Configuração'!$D$2:$E$21,2,FALSE),"")&lt;&gt;B54,"Revisar tipo/categoria","OK")))),"Revisar dados"))</f>
        <v/>
      </c>
    </row>
    <row r="55" ht="20" customHeight="1">
      <c r="A55" s="16" t="n"/>
      <c r="B55" s="17" t="n"/>
      <c r="C55" s="18" t="n"/>
      <c r="D55" s="20" t="n"/>
      <c r="E55" s="19" t="n"/>
      <c r="F55" s="21">
        <f>IF(COUNTA(A55:E55)=0,"",IFERROR(IF(OR(A55="",B55="",C55="",D55=""),"Revisar campos/dados",IF(OR(DAY(A55)&lt;&gt;1,A55&lt;DATE(2020,1,1),A55&gt;DATE(2035,12,1)),"Revisar competência",IF(COUNTIFS($A$2:$A$201,A55,$B$2:$B$201,B55,$C$2:$C$201,C55)&gt;1,"Revisar duplicidade",IF(IFERROR(VLOOKUP(C55,'Configuração'!$D$2:$E$21,2,FALSE),"")&lt;&gt;B55,"Revisar tipo/categoria","OK")))),"Revisar dados"))</f>
        <v/>
      </c>
    </row>
    <row r="56" ht="20" customHeight="1">
      <c r="A56" s="16" t="n"/>
      <c r="B56" s="17" t="n"/>
      <c r="C56" s="18" t="n"/>
      <c r="D56" s="20" t="n"/>
      <c r="E56" s="19" t="n"/>
      <c r="F56" s="21">
        <f>IF(COUNTA(A56:E56)=0,"",IFERROR(IF(OR(A56="",B56="",C56="",D56=""),"Revisar campos/dados",IF(OR(DAY(A56)&lt;&gt;1,A56&lt;DATE(2020,1,1),A56&gt;DATE(2035,12,1)),"Revisar competência",IF(COUNTIFS($A$2:$A$201,A56,$B$2:$B$201,B56,$C$2:$C$201,C56)&gt;1,"Revisar duplicidade",IF(IFERROR(VLOOKUP(C56,'Configuração'!$D$2:$E$21,2,FALSE),"")&lt;&gt;B56,"Revisar tipo/categoria","OK")))),"Revisar dados"))</f>
        <v/>
      </c>
    </row>
    <row r="57" ht="20" customHeight="1">
      <c r="A57" s="16" t="n"/>
      <c r="B57" s="17" t="n"/>
      <c r="C57" s="18" t="n"/>
      <c r="D57" s="20" t="n"/>
      <c r="E57" s="19" t="n"/>
      <c r="F57" s="21">
        <f>IF(COUNTA(A57:E57)=0,"",IFERROR(IF(OR(A57="",B57="",C57="",D57=""),"Revisar campos/dados",IF(OR(DAY(A57)&lt;&gt;1,A57&lt;DATE(2020,1,1),A57&gt;DATE(2035,12,1)),"Revisar competência",IF(COUNTIFS($A$2:$A$201,A57,$B$2:$B$201,B57,$C$2:$C$201,C57)&gt;1,"Revisar duplicidade",IF(IFERROR(VLOOKUP(C57,'Configuração'!$D$2:$E$21,2,FALSE),"")&lt;&gt;B57,"Revisar tipo/categoria","OK")))),"Revisar dados"))</f>
        <v/>
      </c>
    </row>
    <row r="58" ht="20" customHeight="1">
      <c r="A58" s="16" t="n"/>
      <c r="B58" s="17" t="n"/>
      <c r="C58" s="18" t="n"/>
      <c r="D58" s="20" t="n"/>
      <c r="E58" s="19" t="n"/>
      <c r="F58" s="21">
        <f>IF(COUNTA(A58:E58)=0,"",IFERROR(IF(OR(A58="",B58="",C58="",D58=""),"Revisar campos/dados",IF(OR(DAY(A58)&lt;&gt;1,A58&lt;DATE(2020,1,1),A58&gt;DATE(2035,12,1)),"Revisar competência",IF(COUNTIFS($A$2:$A$201,A58,$B$2:$B$201,B58,$C$2:$C$201,C58)&gt;1,"Revisar duplicidade",IF(IFERROR(VLOOKUP(C58,'Configuração'!$D$2:$E$21,2,FALSE),"")&lt;&gt;B58,"Revisar tipo/categoria","OK")))),"Revisar dados"))</f>
        <v/>
      </c>
    </row>
    <row r="59" ht="20" customHeight="1">
      <c r="A59" s="16" t="n"/>
      <c r="B59" s="17" t="n"/>
      <c r="C59" s="18" t="n"/>
      <c r="D59" s="20" t="n"/>
      <c r="E59" s="19" t="n"/>
      <c r="F59" s="21">
        <f>IF(COUNTA(A59:E59)=0,"",IFERROR(IF(OR(A59="",B59="",C59="",D59=""),"Revisar campos/dados",IF(OR(DAY(A59)&lt;&gt;1,A59&lt;DATE(2020,1,1),A59&gt;DATE(2035,12,1)),"Revisar competência",IF(COUNTIFS($A$2:$A$201,A59,$B$2:$B$201,B59,$C$2:$C$201,C59)&gt;1,"Revisar duplicidade",IF(IFERROR(VLOOKUP(C59,'Configuração'!$D$2:$E$21,2,FALSE),"")&lt;&gt;B59,"Revisar tipo/categoria","OK")))),"Revisar dados"))</f>
        <v/>
      </c>
    </row>
    <row r="60" ht="20" customHeight="1">
      <c r="A60" s="16" t="n"/>
      <c r="B60" s="17" t="n"/>
      <c r="C60" s="18" t="n"/>
      <c r="D60" s="20" t="n"/>
      <c r="E60" s="19" t="n"/>
      <c r="F60" s="21">
        <f>IF(COUNTA(A60:E60)=0,"",IFERROR(IF(OR(A60="",B60="",C60="",D60=""),"Revisar campos/dados",IF(OR(DAY(A60)&lt;&gt;1,A60&lt;DATE(2020,1,1),A60&gt;DATE(2035,12,1)),"Revisar competência",IF(COUNTIFS($A$2:$A$201,A60,$B$2:$B$201,B60,$C$2:$C$201,C60)&gt;1,"Revisar duplicidade",IF(IFERROR(VLOOKUP(C60,'Configuração'!$D$2:$E$21,2,FALSE),"")&lt;&gt;B60,"Revisar tipo/categoria","OK")))),"Revisar dados"))</f>
        <v/>
      </c>
    </row>
    <row r="61" ht="20" customHeight="1">
      <c r="A61" s="16" t="n"/>
      <c r="B61" s="17" t="n"/>
      <c r="C61" s="18" t="n"/>
      <c r="D61" s="20" t="n"/>
      <c r="E61" s="19" t="n"/>
      <c r="F61" s="21">
        <f>IF(COUNTA(A61:E61)=0,"",IFERROR(IF(OR(A61="",B61="",C61="",D61=""),"Revisar campos/dados",IF(OR(DAY(A61)&lt;&gt;1,A61&lt;DATE(2020,1,1),A61&gt;DATE(2035,12,1)),"Revisar competência",IF(COUNTIFS($A$2:$A$201,A61,$B$2:$B$201,B61,$C$2:$C$201,C61)&gt;1,"Revisar duplicidade",IF(IFERROR(VLOOKUP(C61,'Configuração'!$D$2:$E$21,2,FALSE),"")&lt;&gt;B61,"Revisar tipo/categoria","OK")))),"Revisar dados"))</f>
        <v/>
      </c>
    </row>
    <row r="62" ht="20" customHeight="1">
      <c r="A62" s="16" t="n"/>
      <c r="B62" s="17" t="n"/>
      <c r="C62" s="18" t="n"/>
      <c r="D62" s="20" t="n"/>
      <c r="E62" s="19" t="n"/>
      <c r="F62" s="21">
        <f>IF(COUNTA(A62:E62)=0,"",IFERROR(IF(OR(A62="",B62="",C62="",D62=""),"Revisar campos/dados",IF(OR(DAY(A62)&lt;&gt;1,A62&lt;DATE(2020,1,1),A62&gt;DATE(2035,12,1)),"Revisar competência",IF(COUNTIFS($A$2:$A$201,A62,$B$2:$B$201,B62,$C$2:$C$201,C62)&gt;1,"Revisar duplicidade",IF(IFERROR(VLOOKUP(C62,'Configuração'!$D$2:$E$21,2,FALSE),"")&lt;&gt;B62,"Revisar tipo/categoria","OK")))),"Revisar dados"))</f>
        <v/>
      </c>
    </row>
    <row r="63" ht="20" customHeight="1">
      <c r="A63" s="16" t="n"/>
      <c r="B63" s="17" t="n"/>
      <c r="C63" s="18" t="n"/>
      <c r="D63" s="20" t="n"/>
      <c r="E63" s="19" t="n"/>
      <c r="F63" s="21">
        <f>IF(COUNTA(A63:E63)=0,"",IFERROR(IF(OR(A63="",B63="",C63="",D63=""),"Revisar campos/dados",IF(OR(DAY(A63)&lt;&gt;1,A63&lt;DATE(2020,1,1),A63&gt;DATE(2035,12,1)),"Revisar competência",IF(COUNTIFS($A$2:$A$201,A63,$B$2:$B$201,B63,$C$2:$C$201,C63)&gt;1,"Revisar duplicidade",IF(IFERROR(VLOOKUP(C63,'Configuração'!$D$2:$E$21,2,FALSE),"")&lt;&gt;B63,"Revisar tipo/categoria","OK")))),"Revisar dados"))</f>
        <v/>
      </c>
    </row>
    <row r="64" ht="20" customHeight="1">
      <c r="A64" s="16" t="n"/>
      <c r="B64" s="17" t="n"/>
      <c r="C64" s="18" t="n"/>
      <c r="D64" s="20" t="n"/>
      <c r="E64" s="19" t="n"/>
      <c r="F64" s="21">
        <f>IF(COUNTA(A64:E64)=0,"",IFERROR(IF(OR(A64="",B64="",C64="",D64=""),"Revisar campos/dados",IF(OR(DAY(A64)&lt;&gt;1,A64&lt;DATE(2020,1,1),A64&gt;DATE(2035,12,1)),"Revisar competência",IF(COUNTIFS($A$2:$A$201,A64,$B$2:$B$201,B64,$C$2:$C$201,C64)&gt;1,"Revisar duplicidade",IF(IFERROR(VLOOKUP(C64,'Configuração'!$D$2:$E$21,2,FALSE),"")&lt;&gt;B64,"Revisar tipo/categoria","OK")))),"Revisar dados"))</f>
        <v/>
      </c>
    </row>
    <row r="65" ht="20" customHeight="1">
      <c r="A65" s="16" t="n"/>
      <c r="B65" s="17" t="n"/>
      <c r="C65" s="18" t="n"/>
      <c r="D65" s="20" t="n"/>
      <c r="E65" s="19" t="n"/>
      <c r="F65" s="21">
        <f>IF(COUNTA(A65:E65)=0,"",IFERROR(IF(OR(A65="",B65="",C65="",D65=""),"Revisar campos/dados",IF(OR(DAY(A65)&lt;&gt;1,A65&lt;DATE(2020,1,1),A65&gt;DATE(2035,12,1)),"Revisar competência",IF(COUNTIFS($A$2:$A$201,A65,$B$2:$B$201,B65,$C$2:$C$201,C65)&gt;1,"Revisar duplicidade",IF(IFERROR(VLOOKUP(C65,'Configuração'!$D$2:$E$21,2,FALSE),"")&lt;&gt;B65,"Revisar tipo/categoria","OK")))),"Revisar dados"))</f>
        <v/>
      </c>
    </row>
    <row r="66" ht="20" customHeight="1">
      <c r="A66" s="16" t="n"/>
      <c r="B66" s="17" t="n"/>
      <c r="C66" s="18" t="n"/>
      <c r="D66" s="20" t="n"/>
      <c r="E66" s="19" t="n"/>
      <c r="F66" s="21">
        <f>IF(COUNTA(A66:E66)=0,"",IFERROR(IF(OR(A66="",B66="",C66="",D66=""),"Revisar campos/dados",IF(OR(DAY(A66)&lt;&gt;1,A66&lt;DATE(2020,1,1),A66&gt;DATE(2035,12,1)),"Revisar competência",IF(COUNTIFS($A$2:$A$201,A66,$B$2:$B$201,B66,$C$2:$C$201,C66)&gt;1,"Revisar duplicidade",IF(IFERROR(VLOOKUP(C66,'Configuração'!$D$2:$E$21,2,FALSE),"")&lt;&gt;B66,"Revisar tipo/categoria","OK")))),"Revisar dados"))</f>
        <v/>
      </c>
    </row>
    <row r="67" ht="20" customHeight="1">
      <c r="A67" s="16" t="n"/>
      <c r="B67" s="17" t="n"/>
      <c r="C67" s="18" t="n"/>
      <c r="D67" s="20" t="n"/>
      <c r="E67" s="19" t="n"/>
      <c r="F67" s="21">
        <f>IF(COUNTA(A67:E67)=0,"",IFERROR(IF(OR(A67="",B67="",C67="",D67=""),"Revisar campos/dados",IF(OR(DAY(A67)&lt;&gt;1,A67&lt;DATE(2020,1,1),A67&gt;DATE(2035,12,1)),"Revisar competência",IF(COUNTIFS($A$2:$A$201,A67,$B$2:$B$201,B67,$C$2:$C$201,C67)&gt;1,"Revisar duplicidade",IF(IFERROR(VLOOKUP(C67,'Configuração'!$D$2:$E$21,2,FALSE),"")&lt;&gt;B67,"Revisar tipo/categoria","OK")))),"Revisar dados"))</f>
        <v/>
      </c>
    </row>
    <row r="68" ht="20" customHeight="1">
      <c r="A68" s="16" t="n"/>
      <c r="B68" s="17" t="n"/>
      <c r="C68" s="18" t="n"/>
      <c r="D68" s="20" t="n"/>
      <c r="E68" s="19" t="n"/>
      <c r="F68" s="21">
        <f>IF(COUNTA(A68:E68)=0,"",IFERROR(IF(OR(A68="",B68="",C68="",D68=""),"Revisar campos/dados",IF(OR(DAY(A68)&lt;&gt;1,A68&lt;DATE(2020,1,1),A68&gt;DATE(2035,12,1)),"Revisar competência",IF(COUNTIFS($A$2:$A$201,A68,$B$2:$B$201,B68,$C$2:$C$201,C68)&gt;1,"Revisar duplicidade",IF(IFERROR(VLOOKUP(C68,'Configuração'!$D$2:$E$21,2,FALSE),"")&lt;&gt;B68,"Revisar tipo/categoria","OK")))),"Revisar dados"))</f>
        <v/>
      </c>
    </row>
    <row r="69" ht="20" customHeight="1">
      <c r="A69" s="16" t="n"/>
      <c r="B69" s="17" t="n"/>
      <c r="C69" s="18" t="n"/>
      <c r="D69" s="20" t="n"/>
      <c r="E69" s="19" t="n"/>
      <c r="F69" s="21">
        <f>IF(COUNTA(A69:E69)=0,"",IFERROR(IF(OR(A69="",B69="",C69="",D69=""),"Revisar campos/dados",IF(OR(DAY(A69)&lt;&gt;1,A69&lt;DATE(2020,1,1),A69&gt;DATE(2035,12,1)),"Revisar competência",IF(COUNTIFS($A$2:$A$201,A69,$B$2:$B$201,B69,$C$2:$C$201,C69)&gt;1,"Revisar duplicidade",IF(IFERROR(VLOOKUP(C69,'Configuração'!$D$2:$E$21,2,FALSE),"")&lt;&gt;B69,"Revisar tipo/categoria","OK")))),"Revisar dados"))</f>
        <v/>
      </c>
    </row>
    <row r="70" ht="20" customHeight="1">
      <c r="A70" s="16" t="n"/>
      <c r="B70" s="17" t="n"/>
      <c r="C70" s="18" t="n"/>
      <c r="D70" s="20" t="n"/>
      <c r="E70" s="19" t="n"/>
      <c r="F70" s="21">
        <f>IF(COUNTA(A70:E70)=0,"",IFERROR(IF(OR(A70="",B70="",C70="",D70=""),"Revisar campos/dados",IF(OR(DAY(A70)&lt;&gt;1,A70&lt;DATE(2020,1,1),A70&gt;DATE(2035,12,1)),"Revisar competência",IF(COUNTIFS($A$2:$A$201,A70,$B$2:$B$201,B70,$C$2:$C$201,C70)&gt;1,"Revisar duplicidade",IF(IFERROR(VLOOKUP(C70,'Configuração'!$D$2:$E$21,2,FALSE),"")&lt;&gt;B70,"Revisar tipo/categoria","OK")))),"Revisar dados"))</f>
        <v/>
      </c>
    </row>
    <row r="71" ht="20" customHeight="1">
      <c r="A71" s="16" t="n"/>
      <c r="B71" s="17" t="n"/>
      <c r="C71" s="18" t="n"/>
      <c r="D71" s="20" t="n"/>
      <c r="E71" s="19" t="n"/>
      <c r="F71" s="21">
        <f>IF(COUNTA(A71:E71)=0,"",IFERROR(IF(OR(A71="",B71="",C71="",D71=""),"Revisar campos/dados",IF(OR(DAY(A71)&lt;&gt;1,A71&lt;DATE(2020,1,1),A71&gt;DATE(2035,12,1)),"Revisar competência",IF(COUNTIFS($A$2:$A$201,A71,$B$2:$B$201,B71,$C$2:$C$201,C71)&gt;1,"Revisar duplicidade",IF(IFERROR(VLOOKUP(C71,'Configuração'!$D$2:$E$21,2,FALSE),"")&lt;&gt;B71,"Revisar tipo/categoria","OK")))),"Revisar dados"))</f>
        <v/>
      </c>
    </row>
    <row r="72" ht="20" customHeight="1">
      <c r="A72" s="16" t="n"/>
      <c r="B72" s="17" t="n"/>
      <c r="C72" s="18" t="n"/>
      <c r="D72" s="20" t="n"/>
      <c r="E72" s="19" t="n"/>
      <c r="F72" s="21">
        <f>IF(COUNTA(A72:E72)=0,"",IFERROR(IF(OR(A72="",B72="",C72="",D72=""),"Revisar campos/dados",IF(OR(DAY(A72)&lt;&gt;1,A72&lt;DATE(2020,1,1),A72&gt;DATE(2035,12,1)),"Revisar competência",IF(COUNTIFS($A$2:$A$201,A72,$B$2:$B$201,B72,$C$2:$C$201,C72)&gt;1,"Revisar duplicidade",IF(IFERROR(VLOOKUP(C72,'Configuração'!$D$2:$E$21,2,FALSE),"")&lt;&gt;B72,"Revisar tipo/categoria","OK")))),"Revisar dados"))</f>
        <v/>
      </c>
    </row>
    <row r="73" ht="20" customHeight="1">
      <c r="A73" s="16" t="n"/>
      <c r="B73" s="17" t="n"/>
      <c r="C73" s="18" t="n"/>
      <c r="D73" s="20" t="n"/>
      <c r="E73" s="19" t="n"/>
      <c r="F73" s="21">
        <f>IF(COUNTA(A73:E73)=0,"",IFERROR(IF(OR(A73="",B73="",C73="",D73=""),"Revisar campos/dados",IF(OR(DAY(A73)&lt;&gt;1,A73&lt;DATE(2020,1,1),A73&gt;DATE(2035,12,1)),"Revisar competência",IF(COUNTIFS($A$2:$A$201,A73,$B$2:$B$201,B73,$C$2:$C$201,C73)&gt;1,"Revisar duplicidade",IF(IFERROR(VLOOKUP(C73,'Configuração'!$D$2:$E$21,2,FALSE),"")&lt;&gt;B73,"Revisar tipo/categoria","OK")))),"Revisar dados"))</f>
        <v/>
      </c>
    </row>
    <row r="74" ht="20" customHeight="1">
      <c r="A74" s="16" t="n"/>
      <c r="B74" s="17" t="n"/>
      <c r="C74" s="18" t="n"/>
      <c r="D74" s="20" t="n"/>
      <c r="E74" s="19" t="n"/>
      <c r="F74" s="21">
        <f>IF(COUNTA(A74:E74)=0,"",IFERROR(IF(OR(A74="",B74="",C74="",D74=""),"Revisar campos/dados",IF(OR(DAY(A74)&lt;&gt;1,A74&lt;DATE(2020,1,1),A74&gt;DATE(2035,12,1)),"Revisar competência",IF(COUNTIFS($A$2:$A$201,A74,$B$2:$B$201,B74,$C$2:$C$201,C74)&gt;1,"Revisar duplicidade",IF(IFERROR(VLOOKUP(C74,'Configuração'!$D$2:$E$21,2,FALSE),"")&lt;&gt;B74,"Revisar tipo/categoria","OK")))),"Revisar dados"))</f>
        <v/>
      </c>
    </row>
    <row r="75" ht="20" customHeight="1">
      <c r="A75" s="16" t="n"/>
      <c r="B75" s="17" t="n"/>
      <c r="C75" s="18" t="n"/>
      <c r="D75" s="20" t="n"/>
      <c r="E75" s="19" t="n"/>
      <c r="F75" s="21">
        <f>IF(COUNTA(A75:E75)=0,"",IFERROR(IF(OR(A75="",B75="",C75="",D75=""),"Revisar campos/dados",IF(OR(DAY(A75)&lt;&gt;1,A75&lt;DATE(2020,1,1),A75&gt;DATE(2035,12,1)),"Revisar competência",IF(COUNTIFS($A$2:$A$201,A75,$B$2:$B$201,B75,$C$2:$C$201,C75)&gt;1,"Revisar duplicidade",IF(IFERROR(VLOOKUP(C75,'Configuração'!$D$2:$E$21,2,FALSE),"")&lt;&gt;B75,"Revisar tipo/categoria","OK")))),"Revisar dados"))</f>
        <v/>
      </c>
    </row>
    <row r="76" ht="20" customHeight="1">
      <c r="A76" s="16" t="n"/>
      <c r="B76" s="17" t="n"/>
      <c r="C76" s="18" t="n"/>
      <c r="D76" s="20" t="n"/>
      <c r="E76" s="19" t="n"/>
      <c r="F76" s="21">
        <f>IF(COUNTA(A76:E76)=0,"",IFERROR(IF(OR(A76="",B76="",C76="",D76=""),"Revisar campos/dados",IF(OR(DAY(A76)&lt;&gt;1,A76&lt;DATE(2020,1,1),A76&gt;DATE(2035,12,1)),"Revisar competência",IF(COUNTIFS($A$2:$A$201,A76,$B$2:$B$201,B76,$C$2:$C$201,C76)&gt;1,"Revisar duplicidade",IF(IFERROR(VLOOKUP(C76,'Configuração'!$D$2:$E$21,2,FALSE),"")&lt;&gt;B76,"Revisar tipo/categoria","OK")))),"Revisar dados"))</f>
        <v/>
      </c>
    </row>
    <row r="77" ht="20" customHeight="1">
      <c r="A77" s="16" t="n"/>
      <c r="B77" s="17" t="n"/>
      <c r="C77" s="18" t="n"/>
      <c r="D77" s="20" t="n"/>
      <c r="E77" s="19" t="n"/>
      <c r="F77" s="21">
        <f>IF(COUNTA(A77:E77)=0,"",IFERROR(IF(OR(A77="",B77="",C77="",D77=""),"Revisar campos/dados",IF(OR(DAY(A77)&lt;&gt;1,A77&lt;DATE(2020,1,1),A77&gt;DATE(2035,12,1)),"Revisar competência",IF(COUNTIFS($A$2:$A$201,A77,$B$2:$B$201,B77,$C$2:$C$201,C77)&gt;1,"Revisar duplicidade",IF(IFERROR(VLOOKUP(C77,'Configuração'!$D$2:$E$21,2,FALSE),"")&lt;&gt;B77,"Revisar tipo/categoria","OK")))),"Revisar dados"))</f>
        <v/>
      </c>
    </row>
    <row r="78" ht="20" customHeight="1">
      <c r="A78" s="16" t="n"/>
      <c r="B78" s="17" t="n"/>
      <c r="C78" s="18" t="n"/>
      <c r="D78" s="20" t="n"/>
      <c r="E78" s="19" t="n"/>
      <c r="F78" s="21">
        <f>IF(COUNTA(A78:E78)=0,"",IFERROR(IF(OR(A78="",B78="",C78="",D78=""),"Revisar campos/dados",IF(OR(DAY(A78)&lt;&gt;1,A78&lt;DATE(2020,1,1),A78&gt;DATE(2035,12,1)),"Revisar competência",IF(COUNTIFS($A$2:$A$201,A78,$B$2:$B$201,B78,$C$2:$C$201,C78)&gt;1,"Revisar duplicidade",IF(IFERROR(VLOOKUP(C78,'Configuração'!$D$2:$E$21,2,FALSE),"")&lt;&gt;B78,"Revisar tipo/categoria","OK")))),"Revisar dados"))</f>
        <v/>
      </c>
    </row>
    <row r="79" ht="20" customHeight="1">
      <c r="A79" s="16" t="n"/>
      <c r="B79" s="17" t="n"/>
      <c r="C79" s="18" t="n"/>
      <c r="D79" s="20" t="n"/>
      <c r="E79" s="19" t="n"/>
      <c r="F79" s="21">
        <f>IF(COUNTA(A79:E79)=0,"",IFERROR(IF(OR(A79="",B79="",C79="",D79=""),"Revisar campos/dados",IF(OR(DAY(A79)&lt;&gt;1,A79&lt;DATE(2020,1,1),A79&gt;DATE(2035,12,1)),"Revisar competência",IF(COUNTIFS($A$2:$A$201,A79,$B$2:$B$201,B79,$C$2:$C$201,C79)&gt;1,"Revisar duplicidade",IF(IFERROR(VLOOKUP(C79,'Configuração'!$D$2:$E$21,2,FALSE),"")&lt;&gt;B79,"Revisar tipo/categoria","OK")))),"Revisar dados"))</f>
        <v/>
      </c>
    </row>
    <row r="80" ht="20" customHeight="1">
      <c r="A80" s="16" t="n"/>
      <c r="B80" s="17" t="n"/>
      <c r="C80" s="18" t="n"/>
      <c r="D80" s="20" t="n"/>
      <c r="E80" s="19" t="n"/>
      <c r="F80" s="21">
        <f>IF(COUNTA(A80:E80)=0,"",IFERROR(IF(OR(A80="",B80="",C80="",D80=""),"Revisar campos/dados",IF(OR(DAY(A80)&lt;&gt;1,A80&lt;DATE(2020,1,1),A80&gt;DATE(2035,12,1)),"Revisar competência",IF(COUNTIFS($A$2:$A$201,A80,$B$2:$B$201,B80,$C$2:$C$201,C80)&gt;1,"Revisar duplicidade",IF(IFERROR(VLOOKUP(C80,'Configuração'!$D$2:$E$21,2,FALSE),"")&lt;&gt;B80,"Revisar tipo/categoria","OK")))),"Revisar dados"))</f>
        <v/>
      </c>
    </row>
    <row r="81" ht="20" customHeight="1">
      <c r="A81" s="16" t="n"/>
      <c r="B81" s="17" t="n"/>
      <c r="C81" s="18" t="n"/>
      <c r="D81" s="20" t="n"/>
      <c r="E81" s="19" t="n"/>
      <c r="F81" s="21">
        <f>IF(COUNTA(A81:E81)=0,"",IFERROR(IF(OR(A81="",B81="",C81="",D81=""),"Revisar campos/dados",IF(OR(DAY(A81)&lt;&gt;1,A81&lt;DATE(2020,1,1),A81&gt;DATE(2035,12,1)),"Revisar competência",IF(COUNTIFS($A$2:$A$201,A81,$B$2:$B$201,B81,$C$2:$C$201,C81)&gt;1,"Revisar duplicidade",IF(IFERROR(VLOOKUP(C81,'Configuração'!$D$2:$E$21,2,FALSE),"")&lt;&gt;B81,"Revisar tipo/categoria","OK")))),"Revisar dados"))</f>
        <v/>
      </c>
    </row>
    <row r="82" ht="20" customHeight="1">
      <c r="A82" s="16" t="n"/>
      <c r="B82" s="17" t="n"/>
      <c r="C82" s="18" t="n"/>
      <c r="D82" s="20" t="n"/>
      <c r="E82" s="19" t="n"/>
      <c r="F82" s="21">
        <f>IF(COUNTA(A82:E82)=0,"",IFERROR(IF(OR(A82="",B82="",C82="",D82=""),"Revisar campos/dados",IF(OR(DAY(A82)&lt;&gt;1,A82&lt;DATE(2020,1,1),A82&gt;DATE(2035,12,1)),"Revisar competência",IF(COUNTIFS($A$2:$A$201,A82,$B$2:$B$201,B82,$C$2:$C$201,C82)&gt;1,"Revisar duplicidade",IF(IFERROR(VLOOKUP(C82,'Configuração'!$D$2:$E$21,2,FALSE),"")&lt;&gt;B82,"Revisar tipo/categoria","OK")))),"Revisar dados"))</f>
        <v/>
      </c>
    </row>
    <row r="83" ht="20" customHeight="1">
      <c r="A83" s="16" t="n"/>
      <c r="B83" s="17" t="n"/>
      <c r="C83" s="18" t="n"/>
      <c r="D83" s="20" t="n"/>
      <c r="E83" s="19" t="n"/>
      <c r="F83" s="21">
        <f>IF(COUNTA(A83:E83)=0,"",IFERROR(IF(OR(A83="",B83="",C83="",D83=""),"Revisar campos/dados",IF(OR(DAY(A83)&lt;&gt;1,A83&lt;DATE(2020,1,1),A83&gt;DATE(2035,12,1)),"Revisar competência",IF(COUNTIFS($A$2:$A$201,A83,$B$2:$B$201,B83,$C$2:$C$201,C83)&gt;1,"Revisar duplicidade",IF(IFERROR(VLOOKUP(C83,'Configuração'!$D$2:$E$21,2,FALSE),"")&lt;&gt;B83,"Revisar tipo/categoria","OK")))),"Revisar dados"))</f>
        <v/>
      </c>
    </row>
    <row r="84" ht="20" customHeight="1">
      <c r="A84" s="16" t="n"/>
      <c r="B84" s="17" t="n"/>
      <c r="C84" s="18" t="n"/>
      <c r="D84" s="20" t="n"/>
      <c r="E84" s="19" t="n"/>
      <c r="F84" s="21">
        <f>IF(COUNTA(A84:E84)=0,"",IFERROR(IF(OR(A84="",B84="",C84="",D84=""),"Revisar campos/dados",IF(OR(DAY(A84)&lt;&gt;1,A84&lt;DATE(2020,1,1),A84&gt;DATE(2035,12,1)),"Revisar competência",IF(COUNTIFS($A$2:$A$201,A84,$B$2:$B$201,B84,$C$2:$C$201,C84)&gt;1,"Revisar duplicidade",IF(IFERROR(VLOOKUP(C84,'Configuração'!$D$2:$E$21,2,FALSE),"")&lt;&gt;B84,"Revisar tipo/categoria","OK")))),"Revisar dados"))</f>
        <v/>
      </c>
    </row>
    <row r="85" ht="20" customHeight="1">
      <c r="A85" s="16" t="n"/>
      <c r="B85" s="17" t="n"/>
      <c r="C85" s="18" t="n"/>
      <c r="D85" s="20" t="n"/>
      <c r="E85" s="19" t="n"/>
      <c r="F85" s="21">
        <f>IF(COUNTA(A85:E85)=0,"",IFERROR(IF(OR(A85="",B85="",C85="",D85=""),"Revisar campos/dados",IF(OR(DAY(A85)&lt;&gt;1,A85&lt;DATE(2020,1,1),A85&gt;DATE(2035,12,1)),"Revisar competência",IF(COUNTIFS($A$2:$A$201,A85,$B$2:$B$201,B85,$C$2:$C$201,C85)&gt;1,"Revisar duplicidade",IF(IFERROR(VLOOKUP(C85,'Configuração'!$D$2:$E$21,2,FALSE),"")&lt;&gt;B85,"Revisar tipo/categoria","OK")))),"Revisar dados"))</f>
        <v/>
      </c>
    </row>
    <row r="86" ht="20" customHeight="1">
      <c r="A86" s="16" t="n"/>
      <c r="B86" s="17" t="n"/>
      <c r="C86" s="18" t="n"/>
      <c r="D86" s="20" t="n"/>
      <c r="E86" s="19" t="n"/>
      <c r="F86" s="21">
        <f>IF(COUNTA(A86:E86)=0,"",IFERROR(IF(OR(A86="",B86="",C86="",D86=""),"Revisar campos/dados",IF(OR(DAY(A86)&lt;&gt;1,A86&lt;DATE(2020,1,1),A86&gt;DATE(2035,12,1)),"Revisar competência",IF(COUNTIFS($A$2:$A$201,A86,$B$2:$B$201,B86,$C$2:$C$201,C86)&gt;1,"Revisar duplicidade",IF(IFERROR(VLOOKUP(C86,'Configuração'!$D$2:$E$21,2,FALSE),"")&lt;&gt;B86,"Revisar tipo/categoria","OK")))),"Revisar dados"))</f>
        <v/>
      </c>
    </row>
    <row r="87" ht="20" customHeight="1">
      <c r="A87" s="16" t="n"/>
      <c r="B87" s="17" t="n"/>
      <c r="C87" s="18" t="n"/>
      <c r="D87" s="20" t="n"/>
      <c r="E87" s="19" t="n"/>
      <c r="F87" s="21">
        <f>IF(COUNTA(A87:E87)=0,"",IFERROR(IF(OR(A87="",B87="",C87="",D87=""),"Revisar campos/dados",IF(OR(DAY(A87)&lt;&gt;1,A87&lt;DATE(2020,1,1),A87&gt;DATE(2035,12,1)),"Revisar competência",IF(COUNTIFS($A$2:$A$201,A87,$B$2:$B$201,B87,$C$2:$C$201,C87)&gt;1,"Revisar duplicidade",IF(IFERROR(VLOOKUP(C87,'Configuração'!$D$2:$E$21,2,FALSE),"")&lt;&gt;B87,"Revisar tipo/categoria","OK")))),"Revisar dados"))</f>
        <v/>
      </c>
    </row>
    <row r="88" ht="20" customHeight="1">
      <c r="A88" s="16" t="n"/>
      <c r="B88" s="17" t="n"/>
      <c r="C88" s="18" t="n"/>
      <c r="D88" s="20" t="n"/>
      <c r="E88" s="19" t="n"/>
      <c r="F88" s="21">
        <f>IF(COUNTA(A88:E88)=0,"",IFERROR(IF(OR(A88="",B88="",C88="",D88=""),"Revisar campos/dados",IF(OR(DAY(A88)&lt;&gt;1,A88&lt;DATE(2020,1,1),A88&gt;DATE(2035,12,1)),"Revisar competência",IF(COUNTIFS($A$2:$A$201,A88,$B$2:$B$201,B88,$C$2:$C$201,C88)&gt;1,"Revisar duplicidade",IF(IFERROR(VLOOKUP(C88,'Configuração'!$D$2:$E$21,2,FALSE),"")&lt;&gt;B88,"Revisar tipo/categoria","OK")))),"Revisar dados"))</f>
        <v/>
      </c>
    </row>
    <row r="89" ht="20" customHeight="1">
      <c r="A89" s="16" t="n"/>
      <c r="B89" s="17" t="n"/>
      <c r="C89" s="18" t="n"/>
      <c r="D89" s="20" t="n"/>
      <c r="E89" s="19" t="n"/>
      <c r="F89" s="21">
        <f>IF(COUNTA(A89:E89)=0,"",IFERROR(IF(OR(A89="",B89="",C89="",D89=""),"Revisar campos/dados",IF(OR(DAY(A89)&lt;&gt;1,A89&lt;DATE(2020,1,1),A89&gt;DATE(2035,12,1)),"Revisar competência",IF(COUNTIFS($A$2:$A$201,A89,$B$2:$B$201,B89,$C$2:$C$201,C89)&gt;1,"Revisar duplicidade",IF(IFERROR(VLOOKUP(C89,'Configuração'!$D$2:$E$21,2,FALSE),"")&lt;&gt;B89,"Revisar tipo/categoria","OK")))),"Revisar dados"))</f>
        <v/>
      </c>
    </row>
    <row r="90" ht="20" customHeight="1">
      <c r="A90" s="16" t="n"/>
      <c r="B90" s="17" t="n"/>
      <c r="C90" s="18" t="n"/>
      <c r="D90" s="20" t="n"/>
      <c r="E90" s="19" t="n"/>
      <c r="F90" s="21">
        <f>IF(COUNTA(A90:E90)=0,"",IFERROR(IF(OR(A90="",B90="",C90="",D90=""),"Revisar campos/dados",IF(OR(DAY(A90)&lt;&gt;1,A90&lt;DATE(2020,1,1),A90&gt;DATE(2035,12,1)),"Revisar competência",IF(COUNTIFS($A$2:$A$201,A90,$B$2:$B$201,B90,$C$2:$C$201,C90)&gt;1,"Revisar duplicidade",IF(IFERROR(VLOOKUP(C90,'Configuração'!$D$2:$E$21,2,FALSE),"")&lt;&gt;B90,"Revisar tipo/categoria","OK")))),"Revisar dados"))</f>
        <v/>
      </c>
    </row>
    <row r="91" ht="20" customHeight="1">
      <c r="A91" s="16" t="n"/>
      <c r="B91" s="17" t="n"/>
      <c r="C91" s="18" t="n"/>
      <c r="D91" s="20" t="n"/>
      <c r="E91" s="19" t="n"/>
      <c r="F91" s="21">
        <f>IF(COUNTA(A91:E91)=0,"",IFERROR(IF(OR(A91="",B91="",C91="",D91=""),"Revisar campos/dados",IF(OR(DAY(A91)&lt;&gt;1,A91&lt;DATE(2020,1,1),A91&gt;DATE(2035,12,1)),"Revisar competência",IF(COUNTIFS($A$2:$A$201,A91,$B$2:$B$201,B91,$C$2:$C$201,C91)&gt;1,"Revisar duplicidade",IF(IFERROR(VLOOKUP(C91,'Configuração'!$D$2:$E$21,2,FALSE),"")&lt;&gt;B91,"Revisar tipo/categoria","OK")))),"Revisar dados"))</f>
        <v/>
      </c>
    </row>
    <row r="92" ht="20" customHeight="1">
      <c r="A92" s="16" t="n"/>
      <c r="B92" s="17" t="n"/>
      <c r="C92" s="18" t="n"/>
      <c r="D92" s="20" t="n"/>
      <c r="E92" s="19" t="n"/>
      <c r="F92" s="21">
        <f>IF(COUNTA(A92:E92)=0,"",IFERROR(IF(OR(A92="",B92="",C92="",D92=""),"Revisar campos/dados",IF(OR(DAY(A92)&lt;&gt;1,A92&lt;DATE(2020,1,1),A92&gt;DATE(2035,12,1)),"Revisar competência",IF(COUNTIFS($A$2:$A$201,A92,$B$2:$B$201,B92,$C$2:$C$201,C92)&gt;1,"Revisar duplicidade",IF(IFERROR(VLOOKUP(C92,'Configuração'!$D$2:$E$21,2,FALSE),"")&lt;&gt;B92,"Revisar tipo/categoria","OK")))),"Revisar dados"))</f>
        <v/>
      </c>
    </row>
    <row r="93" ht="20" customHeight="1">
      <c r="A93" s="16" t="n"/>
      <c r="B93" s="17" t="n"/>
      <c r="C93" s="18" t="n"/>
      <c r="D93" s="20" t="n"/>
      <c r="E93" s="19" t="n"/>
      <c r="F93" s="21">
        <f>IF(COUNTA(A93:E93)=0,"",IFERROR(IF(OR(A93="",B93="",C93="",D93=""),"Revisar campos/dados",IF(OR(DAY(A93)&lt;&gt;1,A93&lt;DATE(2020,1,1),A93&gt;DATE(2035,12,1)),"Revisar competência",IF(COUNTIFS($A$2:$A$201,A93,$B$2:$B$201,B93,$C$2:$C$201,C93)&gt;1,"Revisar duplicidade",IF(IFERROR(VLOOKUP(C93,'Configuração'!$D$2:$E$21,2,FALSE),"")&lt;&gt;B93,"Revisar tipo/categoria","OK")))),"Revisar dados"))</f>
        <v/>
      </c>
    </row>
    <row r="94" ht="20" customHeight="1">
      <c r="A94" s="16" t="n"/>
      <c r="B94" s="17" t="n"/>
      <c r="C94" s="18" t="n"/>
      <c r="D94" s="20" t="n"/>
      <c r="E94" s="19" t="n"/>
      <c r="F94" s="21">
        <f>IF(COUNTA(A94:E94)=0,"",IFERROR(IF(OR(A94="",B94="",C94="",D94=""),"Revisar campos/dados",IF(OR(DAY(A94)&lt;&gt;1,A94&lt;DATE(2020,1,1),A94&gt;DATE(2035,12,1)),"Revisar competência",IF(COUNTIFS($A$2:$A$201,A94,$B$2:$B$201,B94,$C$2:$C$201,C94)&gt;1,"Revisar duplicidade",IF(IFERROR(VLOOKUP(C94,'Configuração'!$D$2:$E$21,2,FALSE),"")&lt;&gt;B94,"Revisar tipo/categoria","OK")))),"Revisar dados"))</f>
        <v/>
      </c>
    </row>
    <row r="95" ht="20" customHeight="1">
      <c r="A95" s="16" t="n"/>
      <c r="B95" s="17" t="n"/>
      <c r="C95" s="18" t="n"/>
      <c r="D95" s="20" t="n"/>
      <c r="E95" s="19" t="n"/>
      <c r="F95" s="21">
        <f>IF(COUNTA(A95:E95)=0,"",IFERROR(IF(OR(A95="",B95="",C95="",D95=""),"Revisar campos/dados",IF(OR(DAY(A95)&lt;&gt;1,A95&lt;DATE(2020,1,1),A95&gt;DATE(2035,12,1)),"Revisar competência",IF(COUNTIFS($A$2:$A$201,A95,$B$2:$B$201,B95,$C$2:$C$201,C95)&gt;1,"Revisar duplicidade",IF(IFERROR(VLOOKUP(C95,'Configuração'!$D$2:$E$21,2,FALSE),"")&lt;&gt;B95,"Revisar tipo/categoria","OK")))),"Revisar dados"))</f>
        <v/>
      </c>
    </row>
    <row r="96" ht="20" customHeight="1">
      <c r="A96" s="16" t="n"/>
      <c r="B96" s="17" t="n"/>
      <c r="C96" s="18" t="n"/>
      <c r="D96" s="20" t="n"/>
      <c r="E96" s="19" t="n"/>
      <c r="F96" s="21">
        <f>IF(COUNTA(A96:E96)=0,"",IFERROR(IF(OR(A96="",B96="",C96="",D96=""),"Revisar campos/dados",IF(OR(DAY(A96)&lt;&gt;1,A96&lt;DATE(2020,1,1),A96&gt;DATE(2035,12,1)),"Revisar competência",IF(COUNTIFS($A$2:$A$201,A96,$B$2:$B$201,B96,$C$2:$C$201,C96)&gt;1,"Revisar duplicidade",IF(IFERROR(VLOOKUP(C96,'Configuração'!$D$2:$E$21,2,FALSE),"")&lt;&gt;B96,"Revisar tipo/categoria","OK")))),"Revisar dados"))</f>
        <v/>
      </c>
    </row>
    <row r="97" ht="20" customHeight="1">
      <c r="A97" s="16" t="n"/>
      <c r="B97" s="17" t="n"/>
      <c r="C97" s="18" t="n"/>
      <c r="D97" s="20" t="n"/>
      <c r="E97" s="19" t="n"/>
      <c r="F97" s="21">
        <f>IF(COUNTA(A97:E97)=0,"",IFERROR(IF(OR(A97="",B97="",C97="",D97=""),"Revisar campos/dados",IF(OR(DAY(A97)&lt;&gt;1,A97&lt;DATE(2020,1,1),A97&gt;DATE(2035,12,1)),"Revisar competência",IF(COUNTIFS($A$2:$A$201,A97,$B$2:$B$201,B97,$C$2:$C$201,C97)&gt;1,"Revisar duplicidade",IF(IFERROR(VLOOKUP(C97,'Configuração'!$D$2:$E$21,2,FALSE),"")&lt;&gt;B97,"Revisar tipo/categoria","OK")))),"Revisar dados"))</f>
        <v/>
      </c>
    </row>
    <row r="98" ht="20" customHeight="1">
      <c r="A98" s="16" t="n"/>
      <c r="B98" s="17" t="n"/>
      <c r="C98" s="18" t="n"/>
      <c r="D98" s="20" t="n"/>
      <c r="E98" s="19" t="n"/>
      <c r="F98" s="21">
        <f>IF(COUNTA(A98:E98)=0,"",IFERROR(IF(OR(A98="",B98="",C98="",D98=""),"Revisar campos/dados",IF(OR(DAY(A98)&lt;&gt;1,A98&lt;DATE(2020,1,1),A98&gt;DATE(2035,12,1)),"Revisar competência",IF(COUNTIFS($A$2:$A$201,A98,$B$2:$B$201,B98,$C$2:$C$201,C98)&gt;1,"Revisar duplicidade",IF(IFERROR(VLOOKUP(C98,'Configuração'!$D$2:$E$21,2,FALSE),"")&lt;&gt;B98,"Revisar tipo/categoria","OK")))),"Revisar dados"))</f>
        <v/>
      </c>
    </row>
    <row r="99" ht="20" customHeight="1">
      <c r="A99" s="16" t="n"/>
      <c r="B99" s="17" t="n"/>
      <c r="C99" s="18" t="n"/>
      <c r="D99" s="20" t="n"/>
      <c r="E99" s="19" t="n"/>
      <c r="F99" s="21">
        <f>IF(COUNTA(A99:E99)=0,"",IFERROR(IF(OR(A99="",B99="",C99="",D99=""),"Revisar campos/dados",IF(OR(DAY(A99)&lt;&gt;1,A99&lt;DATE(2020,1,1),A99&gt;DATE(2035,12,1)),"Revisar competência",IF(COUNTIFS($A$2:$A$201,A99,$B$2:$B$201,B99,$C$2:$C$201,C99)&gt;1,"Revisar duplicidade",IF(IFERROR(VLOOKUP(C99,'Configuração'!$D$2:$E$21,2,FALSE),"")&lt;&gt;B99,"Revisar tipo/categoria","OK")))),"Revisar dados"))</f>
        <v/>
      </c>
    </row>
    <row r="100" ht="20" customHeight="1">
      <c r="A100" s="16" t="n"/>
      <c r="B100" s="17" t="n"/>
      <c r="C100" s="18" t="n"/>
      <c r="D100" s="20" t="n"/>
      <c r="E100" s="19" t="n"/>
      <c r="F100" s="21">
        <f>IF(COUNTA(A100:E100)=0,"",IFERROR(IF(OR(A100="",B100="",C100="",D100=""),"Revisar campos/dados",IF(OR(DAY(A100)&lt;&gt;1,A100&lt;DATE(2020,1,1),A100&gt;DATE(2035,12,1)),"Revisar competência",IF(COUNTIFS($A$2:$A$201,A100,$B$2:$B$201,B100,$C$2:$C$201,C100)&gt;1,"Revisar duplicidade",IF(IFERROR(VLOOKUP(C100,'Configuração'!$D$2:$E$21,2,FALSE),"")&lt;&gt;B100,"Revisar tipo/categoria","OK")))),"Revisar dados"))</f>
        <v/>
      </c>
    </row>
    <row r="101" ht="20" customHeight="1">
      <c r="A101" s="16" t="n"/>
      <c r="B101" s="17" t="n"/>
      <c r="C101" s="18" t="n"/>
      <c r="D101" s="20" t="n"/>
      <c r="E101" s="19" t="n"/>
      <c r="F101" s="21">
        <f>IF(COUNTA(A101:E101)=0,"",IFERROR(IF(OR(A101="",B101="",C101="",D101=""),"Revisar campos/dados",IF(OR(DAY(A101)&lt;&gt;1,A101&lt;DATE(2020,1,1),A101&gt;DATE(2035,12,1)),"Revisar competência",IF(COUNTIFS($A$2:$A$201,A101,$B$2:$B$201,B101,$C$2:$C$201,C101)&gt;1,"Revisar duplicidade",IF(IFERROR(VLOOKUP(C101,'Configuração'!$D$2:$E$21,2,FALSE),"")&lt;&gt;B101,"Revisar tipo/categoria","OK")))),"Revisar dados"))</f>
        <v/>
      </c>
    </row>
    <row r="102" ht="20" customHeight="1">
      <c r="A102" s="16" t="n"/>
      <c r="B102" s="17" t="n"/>
      <c r="C102" s="18" t="n"/>
      <c r="D102" s="20" t="n"/>
      <c r="E102" s="19" t="n"/>
      <c r="F102" s="21">
        <f>IF(COUNTA(A102:E102)=0,"",IFERROR(IF(OR(A102="",B102="",C102="",D102=""),"Revisar campos/dados",IF(OR(DAY(A102)&lt;&gt;1,A102&lt;DATE(2020,1,1),A102&gt;DATE(2035,12,1)),"Revisar competência",IF(COUNTIFS($A$2:$A$201,A102,$B$2:$B$201,B102,$C$2:$C$201,C102)&gt;1,"Revisar duplicidade",IF(IFERROR(VLOOKUP(C102,'Configuração'!$D$2:$E$21,2,FALSE),"")&lt;&gt;B102,"Revisar tipo/categoria","OK")))),"Revisar dados"))</f>
        <v/>
      </c>
    </row>
    <row r="103" ht="20" customHeight="1">
      <c r="A103" s="16" t="n"/>
      <c r="B103" s="17" t="n"/>
      <c r="C103" s="18" t="n"/>
      <c r="D103" s="20" t="n"/>
      <c r="E103" s="19" t="n"/>
      <c r="F103" s="21">
        <f>IF(COUNTA(A103:E103)=0,"",IFERROR(IF(OR(A103="",B103="",C103="",D103=""),"Revisar campos/dados",IF(OR(DAY(A103)&lt;&gt;1,A103&lt;DATE(2020,1,1),A103&gt;DATE(2035,12,1)),"Revisar competência",IF(COUNTIFS($A$2:$A$201,A103,$B$2:$B$201,B103,$C$2:$C$201,C103)&gt;1,"Revisar duplicidade",IF(IFERROR(VLOOKUP(C103,'Configuração'!$D$2:$E$21,2,FALSE),"")&lt;&gt;B103,"Revisar tipo/categoria","OK")))),"Revisar dados"))</f>
        <v/>
      </c>
    </row>
    <row r="104" ht="20" customHeight="1">
      <c r="A104" s="16" t="n"/>
      <c r="B104" s="17" t="n"/>
      <c r="C104" s="18" t="n"/>
      <c r="D104" s="20" t="n"/>
      <c r="E104" s="19" t="n"/>
      <c r="F104" s="21">
        <f>IF(COUNTA(A104:E104)=0,"",IFERROR(IF(OR(A104="",B104="",C104="",D104=""),"Revisar campos/dados",IF(OR(DAY(A104)&lt;&gt;1,A104&lt;DATE(2020,1,1),A104&gt;DATE(2035,12,1)),"Revisar competência",IF(COUNTIFS($A$2:$A$201,A104,$B$2:$B$201,B104,$C$2:$C$201,C104)&gt;1,"Revisar duplicidade",IF(IFERROR(VLOOKUP(C104,'Configuração'!$D$2:$E$21,2,FALSE),"")&lt;&gt;B104,"Revisar tipo/categoria","OK")))),"Revisar dados"))</f>
        <v/>
      </c>
    </row>
    <row r="105" ht="20" customHeight="1">
      <c r="A105" s="16" t="n"/>
      <c r="B105" s="17" t="n"/>
      <c r="C105" s="18" t="n"/>
      <c r="D105" s="20" t="n"/>
      <c r="E105" s="19" t="n"/>
      <c r="F105" s="21">
        <f>IF(COUNTA(A105:E105)=0,"",IFERROR(IF(OR(A105="",B105="",C105="",D105=""),"Revisar campos/dados",IF(OR(DAY(A105)&lt;&gt;1,A105&lt;DATE(2020,1,1),A105&gt;DATE(2035,12,1)),"Revisar competência",IF(COUNTIFS($A$2:$A$201,A105,$B$2:$B$201,B105,$C$2:$C$201,C105)&gt;1,"Revisar duplicidade",IF(IFERROR(VLOOKUP(C105,'Configuração'!$D$2:$E$21,2,FALSE),"")&lt;&gt;B105,"Revisar tipo/categoria","OK")))),"Revisar dados"))</f>
        <v/>
      </c>
    </row>
    <row r="106" ht="20" customHeight="1">
      <c r="A106" s="16" t="n"/>
      <c r="B106" s="17" t="n"/>
      <c r="C106" s="18" t="n"/>
      <c r="D106" s="20" t="n"/>
      <c r="E106" s="19" t="n"/>
      <c r="F106" s="21">
        <f>IF(COUNTA(A106:E106)=0,"",IFERROR(IF(OR(A106="",B106="",C106="",D106=""),"Revisar campos/dados",IF(OR(DAY(A106)&lt;&gt;1,A106&lt;DATE(2020,1,1),A106&gt;DATE(2035,12,1)),"Revisar competência",IF(COUNTIFS($A$2:$A$201,A106,$B$2:$B$201,B106,$C$2:$C$201,C106)&gt;1,"Revisar duplicidade",IF(IFERROR(VLOOKUP(C106,'Configuração'!$D$2:$E$21,2,FALSE),"")&lt;&gt;B106,"Revisar tipo/categoria","OK")))),"Revisar dados"))</f>
        <v/>
      </c>
    </row>
    <row r="107" ht="20" customHeight="1">
      <c r="A107" s="16" t="n"/>
      <c r="B107" s="17" t="n"/>
      <c r="C107" s="18" t="n"/>
      <c r="D107" s="20" t="n"/>
      <c r="E107" s="19" t="n"/>
      <c r="F107" s="21">
        <f>IF(COUNTA(A107:E107)=0,"",IFERROR(IF(OR(A107="",B107="",C107="",D107=""),"Revisar campos/dados",IF(OR(DAY(A107)&lt;&gt;1,A107&lt;DATE(2020,1,1),A107&gt;DATE(2035,12,1)),"Revisar competência",IF(COUNTIFS($A$2:$A$201,A107,$B$2:$B$201,B107,$C$2:$C$201,C107)&gt;1,"Revisar duplicidade",IF(IFERROR(VLOOKUP(C107,'Configuração'!$D$2:$E$21,2,FALSE),"")&lt;&gt;B107,"Revisar tipo/categoria","OK")))),"Revisar dados"))</f>
        <v/>
      </c>
    </row>
    <row r="108" ht="20" customHeight="1">
      <c r="A108" s="16" t="n"/>
      <c r="B108" s="17" t="n"/>
      <c r="C108" s="18" t="n"/>
      <c r="D108" s="20" t="n"/>
      <c r="E108" s="19" t="n"/>
      <c r="F108" s="21">
        <f>IF(COUNTA(A108:E108)=0,"",IFERROR(IF(OR(A108="",B108="",C108="",D108=""),"Revisar campos/dados",IF(OR(DAY(A108)&lt;&gt;1,A108&lt;DATE(2020,1,1),A108&gt;DATE(2035,12,1)),"Revisar competência",IF(COUNTIFS($A$2:$A$201,A108,$B$2:$B$201,B108,$C$2:$C$201,C108)&gt;1,"Revisar duplicidade",IF(IFERROR(VLOOKUP(C108,'Configuração'!$D$2:$E$21,2,FALSE),"")&lt;&gt;B108,"Revisar tipo/categoria","OK")))),"Revisar dados"))</f>
        <v/>
      </c>
    </row>
    <row r="109" ht="20" customHeight="1">
      <c r="A109" s="16" t="n"/>
      <c r="B109" s="17" t="n"/>
      <c r="C109" s="18" t="n"/>
      <c r="D109" s="20" t="n"/>
      <c r="E109" s="19" t="n"/>
      <c r="F109" s="21">
        <f>IF(COUNTA(A109:E109)=0,"",IFERROR(IF(OR(A109="",B109="",C109="",D109=""),"Revisar campos/dados",IF(OR(DAY(A109)&lt;&gt;1,A109&lt;DATE(2020,1,1),A109&gt;DATE(2035,12,1)),"Revisar competência",IF(COUNTIFS($A$2:$A$201,A109,$B$2:$B$201,B109,$C$2:$C$201,C109)&gt;1,"Revisar duplicidade",IF(IFERROR(VLOOKUP(C109,'Configuração'!$D$2:$E$21,2,FALSE),"")&lt;&gt;B109,"Revisar tipo/categoria","OK")))),"Revisar dados"))</f>
        <v/>
      </c>
    </row>
    <row r="110" ht="20" customHeight="1">
      <c r="A110" s="16" t="n"/>
      <c r="B110" s="17" t="n"/>
      <c r="C110" s="18" t="n"/>
      <c r="D110" s="20" t="n"/>
      <c r="E110" s="19" t="n"/>
      <c r="F110" s="21">
        <f>IF(COUNTA(A110:E110)=0,"",IFERROR(IF(OR(A110="",B110="",C110="",D110=""),"Revisar campos/dados",IF(OR(DAY(A110)&lt;&gt;1,A110&lt;DATE(2020,1,1),A110&gt;DATE(2035,12,1)),"Revisar competência",IF(COUNTIFS($A$2:$A$201,A110,$B$2:$B$201,B110,$C$2:$C$201,C110)&gt;1,"Revisar duplicidade",IF(IFERROR(VLOOKUP(C110,'Configuração'!$D$2:$E$21,2,FALSE),"")&lt;&gt;B110,"Revisar tipo/categoria","OK")))),"Revisar dados"))</f>
        <v/>
      </c>
    </row>
    <row r="111" ht="20" customHeight="1">
      <c r="A111" s="16" t="n"/>
      <c r="B111" s="17" t="n"/>
      <c r="C111" s="18" t="n"/>
      <c r="D111" s="20" t="n"/>
      <c r="E111" s="19" t="n"/>
      <c r="F111" s="21">
        <f>IF(COUNTA(A111:E111)=0,"",IFERROR(IF(OR(A111="",B111="",C111="",D111=""),"Revisar campos/dados",IF(OR(DAY(A111)&lt;&gt;1,A111&lt;DATE(2020,1,1),A111&gt;DATE(2035,12,1)),"Revisar competência",IF(COUNTIFS($A$2:$A$201,A111,$B$2:$B$201,B111,$C$2:$C$201,C111)&gt;1,"Revisar duplicidade",IF(IFERROR(VLOOKUP(C111,'Configuração'!$D$2:$E$21,2,FALSE),"")&lt;&gt;B111,"Revisar tipo/categoria","OK")))),"Revisar dados"))</f>
        <v/>
      </c>
    </row>
    <row r="112" ht="20" customHeight="1">
      <c r="A112" s="16" t="n"/>
      <c r="B112" s="17" t="n"/>
      <c r="C112" s="18" t="n"/>
      <c r="D112" s="20" t="n"/>
      <c r="E112" s="19" t="n"/>
      <c r="F112" s="21">
        <f>IF(COUNTA(A112:E112)=0,"",IFERROR(IF(OR(A112="",B112="",C112="",D112=""),"Revisar campos/dados",IF(OR(DAY(A112)&lt;&gt;1,A112&lt;DATE(2020,1,1),A112&gt;DATE(2035,12,1)),"Revisar competência",IF(COUNTIFS($A$2:$A$201,A112,$B$2:$B$201,B112,$C$2:$C$201,C112)&gt;1,"Revisar duplicidade",IF(IFERROR(VLOOKUP(C112,'Configuração'!$D$2:$E$21,2,FALSE),"")&lt;&gt;B112,"Revisar tipo/categoria","OK")))),"Revisar dados"))</f>
        <v/>
      </c>
    </row>
    <row r="113" ht="20" customHeight="1">
      <c r="A113" s="16" t="n"/>
      <c r="B113" s="17" t="n"/>
      <c r="C113" s="18" t="n"/>
      <c r="D113" s="20" t="n"/>
      <c r="E113" s="19" t="n"/>
      <c r="F113" s="21">
        <f>IF(COUNTA(A113:E113)=0,"",IFERROR(IF(OR(A113="",B113="",C113="",D113=""),"Revisar campos/dados",IF(OR(DAY(A113)&lt;&gt;1,A113&lt;DATE(2020,1,1),A113&gt;DATE(2035,12,1)),"Revisar competência",IF(COUNTIFS($A$2:$A$201,A113,$B$2:$B$201,B113,$C$2:$C$201,C113)&gt;1,"Revisar duplicidade",IF(IFERROR(VLOOKUP(C113,'Configuração'!$D$2:$E$21,2,FALSE),"")&lt;&gt;B113,"Revisar tipo/categoria","OK")))),"Revisar dados"))</f>
        <v/>
      </c>
    </row>
    <row r="114" ht="20" customHeight="1">
      <c r="A114" s="16" t="n"/>
      <c r="B114" s="17" t="n"/>
      <c r="C114" s="18" t="n"/>
      <c r="D114" s="20" t="n"/>
      <c r="E114" s="19" t="n"/>
      <c r="F114" s="21">
        <f>IF(COUNTA(A114:E114)=0,"",IFERROR(IF(OR(A114="",B114="",C114="",D114=""),"Revisar campos/dados",IF(OR(DAY(A114)&lt;&gt;1,A114&lt;DATE(2020,1,1),A114&gt;DATE(2035,12,1)),"Revisar competência",IF(COUNTIFS($A$2:$A$201,A114,$B$2:$B$201,B114,$C$2:$C$201,C114)&gt;1,"Revisar duplicidade",IF(IFERROR(VLOOKUP(C114,'Configuração'!$D$2:$E$21,2,FALSE),"")&lt;&gt;B114,"Revisar tipo/categoria","OK")))),"Revisar dados"))</f>
        <v/>
      </c>
    </row>
    <row r="115" ht="20" customHeight="1">
      <c r="A115" s="16" t="n"/>
      <c r="B115" s="17" t="n"/>
      <c r="C115" s="18" t="n"/>
      <c r="D115" s="20" t="n"/>
      <c r="E115" s="19" t="n"/>
      <c r="F115" s="21">
        <f>IF(COUNTA(A115:E115)=0,"",IFERROR(IF(OR(A115="",B115="",C115="",D115=""),"Revisar campos/dados",IF(OR(DAY(A115)&lt;&gt;1,A115&lt;DATE(2020,1,1),A115&gt;DATE(2035,12,1)),"Revisar competência",IF(COUNTIFS($A$2:$A$201,A115,$B$2:$B$201,B115,$C$2:$C$201,C115)&gt;1,"Revisar duplicidade",IF(IFERROR(VLOOKUP(C115,'Configuração'!$D$2:$E$21,2,FALSE),"")&lt;&gt;B115,"Revisar tipo/categoria","OK")))),"Revisar dados"))</f>
        <v/>
      </c>
    </row>
    <row r="116" ht="20" customHeight="1">
      <c r="A116" s="16" t="n"/>
      <c r="B116" s="17" t="n"/>
      <c r="C116" s="18" t="n"/>
      <c r="D116" s="20" t="n"/>
      <c r="E116" s="19" t="n"/>
      <c r="F116" s="21">
        <f>IF(COUNTA(A116:E116)=0,"",IFERROR(IF(OR(A116="",B116="",C116="",D116=""),"Revisar campos/dados",IF(OR(DAY(A116)&lt;&gt;1,A116&lt;DATE(2020,1,1),A116&gt;DATE(2035,12,1)),"Revisar competência",IF(COUNTIFS($A$2:$A$201,A116,$B$2:$B$201,B116,$C$2:$C$201,C116)&gt;1,"Revisar duplicidade",IF(IFERROR(VLOOKUP(C116,'Configuração'!$D$2:$E$21,2,FALSE),"")&lt;&gt;B116,"Revisar tipo/categoria","OK")))),"Revisar dados"))</f>
        <v/>
      </c>
    </row>
    <row r="117" ht="20" customHeight="1">
      <c r="A117" s="16" t="n"/>
      <c r="B117" s="17" t="n"/>
      <c r="C117" s="18" t="n"/>
      <c r="D117" s="20" t="n"/>
      <c r="E117" s="19" t="n"/>
      <c r="F117" s="21">
        <f>IF(COUNTA(A117:E117)=0,"",IFERROR(IF(OR(A117="",B117="",C117="",D117=""),"Revisar campos/dados",IF(OR(DAY(A117)&lt;&gt;1,A117&lt;DATE(2020,1,1),A117&gt;DATE(2035,12,1)),"Revisar competência",IF(COUNTIFS($A$2:$A$201,A117,$B$2:$B$201,B117,$C$2:$C$201,C117)&gt;1,"Revisar duplicidade",IF(IFERROR(VLOOKUP(C117,'Configuração'!$D$2:$E$21,2,FALSE),"")&lt;&gt;B117,"Revisar tipo/categoria","OK")))),"Revisar dados"))</f>
        <v/>
      </c>
    </row>
    <row r="118" ht="20" customHeight="1">
      <c r="A118" s="16" t="n"/>
      <c r="B118" s="17" t="n"/>
      <c r="C118" s="18" t="n"/>
      <c r="D118" s="20" t="n"/>
      <c r="E118" s="19" t="n"/>
      <c r="F118" s="21">
        <f>IF(COUNTA(A118:E118)=0,"",IFERROR(IF(OR(A118="",B118="",C118="",D118=""),"Revisar campos/dados",IF(OR(DAY(A118)&lt;&gt;1,A118&lt;DATE(2020,1,1),A118&gt;DATE(2035,12,1)),"Revisar competência",IF(COUNTIFS($A$2:$A$201,A118,$B$2:$B$201,B118,$C$2:$C$201,C118)&gt;1,"Revisar duplicidade",IF(IFERROR(VLOOKUP(C118,'Configuração'!$D$2:$E$21,2,FALSE),"")&lt;&gt;B118,"Revisar tipo/categoria","OK")))),"Revisar dados"))</f>
        <v/>
      </c>
    </row>
    <row r="119" ht="20" customHeight="1">
      <c r="A119" s="16" t="n"/>
      <c r="B119" s="17" t="n"/>
      <c r="C119" s="18" t="n"/>
      <c r="D119" s="20" t="n"/>
      <c r="E119" s="19" t="n"/>
      <c r="F119" s="21">
        <f>IF(COUNTA(A119:E119)=0,"",IFERROR(IF(OR(A119="",B119="",C119="",D119=""),"Revisar campos/dados",IF(OR(DAY(A119)&lt;&gt;1,A119&lt;DATE(2020,1,1),A119&gt;DATE(2035,12,1)),"Revisar competência",IF(COUNTIFS($A$2:$A$201,A119,$B$2:$B$201,B119,$C$2:$C$201,C119)&gt;1,"Revisar duplicidade",IF(IFERROR(VLOOKUP(C119,'Configuração'!$D$2:$E$21,2,FALSE),"")&lt;&gt;B119,"Revisar tipo/categoria","OK")))),"Revisar dados"))</f>
        <v/>
      </c>
    </row>
    <row r="120" ht="20" customHeight="1">
      <c r="A120" s="16" t="n"/>
      <c r="B120" s="17" t="n"/>
      <c r="C120" s="18" t="n"/>
      <c r="D120" s="20" t="n"/>
      <c r="E120" s="19" t="n"/>
      <c r="F120" s="21">
        <f>IF(COUNTA(A120:E120)=0,"",IFERROR(IF(OR(A120="",B120="",C120="",D120=""),"Revisar campos/dados",IF(OR(DAY(A120)&lt;&gt;1,A120&lt;DATE(2020,1,1),A120&gt;DATE(2035,12,1)),"Revisar competência",IF(COUNTIFS($A$2:$A$201,A120,$B$2:$B$201,B120,$C$2:$C$201,C120)&gt;1,"Revisar duplicidade",IF(IFERROR(VLOOKUP(C120,'Configuração'!$D$2:$E$21,2,FALSE),"")&lt;&gt;B120,"Revisar tipo/categoria","OK")))),"Revisar dados"))</f>
        <v/>
      </c>
    </row>
    <row r="121" ht="20" customHeight="1">
      <c r="A121" s="16" t="n"/>
      <c r="B121" s="17" t="n"/>
      <c r="C121" s="18" t="n"/>
      <c r="D121" s="20" t="n"/>
      <c r="E121" s="19" t="n"/>
      <c r="F121" s="21">
        <f>IF(COUNTA(A121:E121)=0,"",IFERROR(IF(OR(A121="",B121="",C121="",D121=""),"Revisar campos/dados",IF(OR(DAY(A121)&lt;&gt;1,A121&lt;DATE(2020,1,1),A121&gt;DATE(2035,12,1)),"Revisar competência",IF(COUNTIFS($A$2:$A$201,A121,$B$2:$B$201,B121,$C$2:$C$201,C121)&gt;1,"Revisar duplicidade",IF(IFERROR(VLOOKUP(C121,'Configuração'!$D$2:$E$21,2,FALSE),"")&lt;&gt;B121,"Revisar tipo/categoria","OK")))),"Revisar dados"))</f>
        <v/>
      </c>
    </row>
    <row r="122" ht="20" customHeight="1">
      <c r="A122" s="16" t="n"/>
      <c r="B122" s="17" t="n"/>
      <c r="C122" s="18" t="n"/>
      <c r="D122" s="20" t="n"/>
      <c r="E122" s="19" t="n"/>
      <c r="F122" s="21">
        <f>IF(COUNTA(A122:E122)=0,"",IFERROR(IF(OR(A122="",B122="",C122="",D122=""),"Revisar campos/dados",IF(OR(DAY(A122)&lt;&gt;1,A122&lt;DATE(2020,1,1),A122&gt;DATE(2035,12,1)),"Revisar competência",IF(COUNTIFS($A$2:$A$201,A122,$B$2:$B$201,B122,$C$2:$C$201,C122)&gt;1,"Revisar duplicidade",IF(IFERROR(VLOOKUP(C122,'Configuração'!$D$2:$E$21,2,FALSE),"")&lt;&gt;B122,"Revisar tipo/categoria","OK")))),"Revisar dados"))</f>
        <v/>
      </c>
    </row>
    <row r="123" ht="20" customHeight="1">
      <c r="A123" s="16" t="n"/>
      <c r="B123" s="17" t="n"/>
      <c r="C123" s="18" t="n"/>
      <c r="D123" s="20" t="n"/>
      <c r="E123" s="19" t="n"/>
      <c r="F123" s="21">
        <f>IF(COUNTA(A123:E123)=0,"",IFERROR(IF(OR(A123="",B123="",C123="",D123=""),"Revisar campos/dados",IF(OR(DAY(A123)&lt;&gt;1,A123&lt;DATE(2020,1,1),A123&gt;DATE(2035,12,1)),"Revisar competência",IF(COUNTIFS($A$2:$A$201,A123,$B$2:$B$201,B123,$C$2:$C$201,C123)&gt;1,"Revisar duplicidade",IF(IFERROR(VLOOKUP(C123,'Configuração'!$D$2:$E$21,2,FALSE),"")&lt;&gt;B123,"Revisar tipo/categoria","OK")))),"Revisar dados"))</f>
        <v/>
      </c>
    </row>
    <row r="124" ht="20" customHeight="1">
      <c r="A124" s="16" t="n"/>
      <c r="B124" s="17" t="n"/>
      <c r="C124" s="18" t="n"/>
      <c r="D124" s="20" t="n"/>
      <c r="E124" s="19" t="n"/>
      <c r="F124" s="21">
        <f>IF(COUNTA(A124:E124)=0,"",IFERROR(IF(OR(A124="",B124="",C124="",D124=""),"Revisar campos/dados",IF(OR(DAY(A124)&lt;&gt;1,A124&lt;DATE(2020,1,1),A124&gt;DATE(2035,12,1)),"Revisar competência",IF(COUNTIFS($A$2:$A$201,A124,$B$2:$B$201,B124,$C$2:$C$201,C124)&gt;1,"Revisar duplicidade",IF(IFERROR(VLOOKUP(C124,'Configuração'!$D$2:$E$21,2,FALSE),"")&lt;&gt;B124,"Revisar tipo/categoria","OK")))),"Revisar dados"))</f>
        <v/>
      </c>
    </row>
    <row r="125" ht="20" customHeight="1">
      <c r="A125" s="16" t="n"/>
      <c r="B125" s="17" t="n"/>
      <c r="C125" s="18" t="n"/>
      <c r="D125" s="20" t="n"/>
      <c r="E125" s="19" t="n"/>
      <c r="F125" s="21">
        <f>IF(COUNTA(A125:E125)=0,"",IFERROR(IF(OR(A125="",B125="",C125="",D125=""),"Revisar campos/dados",IF(OR(DAY(A125)&lt;&gt;1,A125&lt;DATE(2020,1,1),A125&gt;DATE(2035,12,1)),"Revisar competência",IF(COUNTIFS($A$2:$A$201,A125,$B$2:$B$201,B125,$C$2:$C$201,C125)&gt;1,"Revisar duplicidade",IF(IFERROR(VLOOKUP(C125,'Configuração'!$D$2:$E$21,2,FALSE),"")&lt;&gt;B125,"Revisar tipo/categoria","OK")))),"Revisar dados"))</f>
        <v/>
      </c>
    </row>
    <row r="126" ht="20" customHeight="1">
      <c r="A126" s="16" t="n"/>
      <c r="B126" s="17" t="n"/>
      <c r="C126" s="18" t="n"/>
      <c r="D126" s="20" t="n"/>
      <c r="E126" s="19" t="n"/>
      <c r="F126" s="21">
        <f>IF(COUNTA(A126:E126)=0,"",IFERROR(IF(OR(A126="",B126="",C126="",D126=""),"Revisar campos/dados",IF(OR(DAY(A126)&lt;&gt;1,A126&lt;DATE(2020,1,1),A126&gt;DATE(2035,12,1)),"Revisar competência",IF(COUNTIFS($A$2:$A$201,A126,$B$2:$B$201,B126,$C$2:$C$201,C126)&gt;1,"Revisar duplicidade",IF(IFERROR(VLOOKUP(C126,'Configuração'!$D$2:$E$21,2,FALSE),"")&lt;&gt;B126,"Revisar tipo/categoria","OK")))),"Revisar dados"))</f>
        <v/>
      </c>
    </row>
    <row r="127" ht="20" customHeight="1">
      <c r="A127" s="16" t="n"/>
      <c r="B127" s="17" t="n"/>
      <c r="C127" s="18" t="n"/>
      <c r="D127" s="20" t="n"/>
      <c r="E127" s="19" t="n"/>
      <c r="F127" s="21">
        <f>IF(COUNTA(A127:E127)=0,"",IFERROR(IF(OR(A127="",B127="",C127="",D127=""),"Revisar campos/dados",IF(OR(DAY(A127)&lt;&gt;1,A127&lt;DATE(2020,1,1),A127&gt;DATE(2035,12,1)),"Revisar competência",IF(COUNTIFS($A$2:$A$201,A127,$B$2:$B$201,B127,$C$2:$C$201,C127)&gt;1,"Revisar duplicidade",IF(IFERROR(VLOOKUP(C127,'Configuração'!$D$2:$E$21,2,FALSE),"")&lt;&gt;B127,"Revisar tipo/categoria","OK")))),"Revisar dados"))</f>
        <v/>
      </c>
    </row>
    <row r="128" ht="20" customHeight="1">
      <c r="A128" s="16" t="n"/>
      <c r="B128" s="17" t="n"/>
      <c r="C128" s="18" t="n"/>
      <c r="D128" s="20" t="n"/>
      <c r="E128" s="19" t="n"/>
      <c r="F128" s="21">
        <f>IF(COUNTA(A128:E128)=0,"",IFERROR(IF(OR(A128="",B128="",C128="",D128=""),"Revisar campos/dados",IF(OR(DAY(A128)&lt;&gt;1,A128&lt;DATE(2020,1,1),A128&gt;DATE(2035,12,1)),"Revisar competência",IF(COUNTIFS($A$2:$A$201,A128,$B$2:$B$201,B128,$C$2:$C$201,C128)&gt;1,"Revisar duplicidade",IF(IFERROR(VLOOKUP(C128,'Configuração'!$D$2:$E$21,2,FALSE),"")&lt;&gt;B128,"Revisar tipo/categoria","OK")))),"Revisar dados"))</f>
        <v/>
      </c>
    </row>
    <row r="129" ht="20" customHeight="1">
      <c r="A129" s="16" t="n"/>
      <c r="B129" s="17" t="n"/>
      <c r="C129" s="18" t="n"/>
      <c r="D129" s="20" t="n"/>
      <c r="E129" s="19" t="n"/>
      <c r="F129" s="21">
        <f>IF(COUNTA(A129:E129)=0,"",IFERROR(IF(OR(A129="",B129="",C129="",D129=""),"Revisar campos/dados",IF(OR(DAY(A129)&lt;&gt;1,A129&lt;DATE(2020,1,1),A129&gt;DATE(2035,12,1)),"Revisar competência",IF(COUNTIFS($A$2:$A$201,A129,$B$2:$B$201,B129,$C$2:$C$201,C129)&gt;1,"Revisar duplicidade",IF(IFERROR(VLOOKUP(C129,'Configuração'!$D$2:$E$21,2,FALSE),"")&lt;&gt;B129,"Revisar tipo/categoria","OK")))),"Revisar dados"))</f>
        <v/>
      </c>
    </row>
    <row r="130" ht="20" customHeight="1">
      <c r="A130" s="16" t="n"/>
      <c r="B130" s="17" t="n"/>
      <c r="C130" s="18" t="n"/>
      <c r="D130" s="20" t="n"/>
      <c r="E130" s="19" t="n"/>
      <c r="F130" s="21">
        <f>IF(COUNTA(A130:E130)=0,"",IFERROR(IF(OR(A130="",B130="",C130="",D130=""),"Revisar campos/dados",IF(OR(DAY(A130)&lt;&gt;1,A130&lt;DATE(2020,1,1),A130&gt;DATE(2035,12,1)),"Revisar competência",IF(COUNTIFS($A$2:$A$201,A130,$B$2:$B$201,B130,$C$2:$C$201,C130)&gt;1,"Revisar duplicidade",IF(IFERROR(VLOOKUP(C130,'Configuração'!$D$2:$E$21,2,FALSE),"")&lt;&gt;B130,"Revisar tipo/categoria","OK")))),"Revisar dados"))</f>
        <v/>
      </c>
    </row>
    <row r="131" ht="20" customHeight="1">
      <c r="A131" s="16" t="n"/>
      <c r="B131" s="17" t="n"/>
      <c r="C131" s="18" t="n"/>
      <c r="D131" s="20" t="n"/>
      <c r="E131" s="19" t="n"/>
      <c r="F131" s="21">
        <f>IF(COUNTA(A131:E131)=0,"",IFERROR(IF(OR(A131="",B131="",C131="",D131=""),"Revisar campos/dados",IF(OR(DAY(A131)&lt;&gt;1,A131&lt;DATE(2020,1,1),A131&gt;DATE(2035,12,1)),"Revisar competência",IF(COUNTIFS($A$2:$A$201,A131,$B$2:$B$201,B131,$C$2:$C$201,C131)&gt;1,"Revisar duplicidade",IF(IFERROR(VLOOKUP(C131,'Configuração'!$D$2:$E$21,2,FALSE),"")&lt;&gt;B131,"Revisar tipo/categoria","OK")))),"Revisar dados"))</f>
        <v/>
      </c>
    </row>
    <row r="132" ht="20" customHeight="1">
      <c r="A132" s="16" t="n"/>
      <c r="B132" s="17" t="n"/>
      <c r="C132" s="18" t="n"/>
      <c r="D132" s="20" t="n"/>
      <c r="E132" s="19" t="n"/>
      <c r="F132" s="21">
        <f>IF(COUNTA(A132:E132)=0,"",IFERROR(IF(OR(A132="",B132="",C132="",D132=""),"Revisar campos/dados",IF(OR(DAY(A132)&lt;&gt;1,A132&lt;DATE(2020,1,1),A132&gt;DATE(2035,12,1)),"Revisar competência",IF(COUNTIFS($A$2:$A$201,A132,$B$2:$B$201,B132,$C$2:$C$201,C132)&gt;1,"Revisar duplicidade",IF(IFERROR(VLOOKUP(C132,'Configuração'!$D$2:$E$21,2,FALSE),"")&lt;&gt;B132,"Revisar tipo/categoria","OK")))),"Revisar dados"))</f>
        <v/>
      </c>
    </row>
    <row r="133" ht="20" customHeight="1">
      <c r="A133" s="16" t="n"/>
      <c r="B133" s="17" t="n"/>
      <c r="C133" s="18" t="n"/>
      <c r="D133" s="20" t="n"/>
      <c r="E133" s="19" t="n"/>
      <c r="F133" s="21">
        <f>IF(COUNTA(A133:E133)=0,"",IFERROR(IF(OR(A133="",B133="",C133="",D133=""),"Revisar campos/dados",IF(OR(DAY(A133)&lt;&gt;1,A133&lt;DATE(2020,1,1),A133&gt;DATE(2035,12,1)),"Revisar competência",IF(COUNTIFS($A$2:$A$201,A133,$B$2:$B$201,B133,$C$2:$C$201,C133)&gt;1,"Revisar duplicidade",IF(IFERROR(VLOOKUP(C133,'Configuração'!$D$2:$E$21,2,FALSE),"")&lt;&gt;B133,"Revisar tipo/categoria","OK")))),"Revisar dados"))</f>
        <v/>
      </c>
    </row>
    <row r="134" ht="20" customHeight="1">
      <c r="A134" s="16" t="n"/>
      <c r="B134" s="17" t="n"/>
      <c r="C134" s="18" t="n"/>
      <c r="D134" s="20" t="n"/>
      <c r="E134" s="19" t="n"/>
      <c r="F134" s="21">
        <f>IF(COUNTA(A134:E134)=0,"",IFERROR(IF(OR(A134="",B134="",C134="",D134=""),"Revisar campos/dados",IF(OR(DAY(A134)&lt;&gt;1,A134&lt;DATE(2020,1,1),A134&gt;DATE(2035,12,1)),"Revisar competência",IF(COUNTIFS($A$2:$A$201,A134,$B$2:$B$201,B134,$C$2:$C$201,C134)&gt;1,"Revisar duplicidade",IF(IFERROR(VLOOKUP(C134,'Configuração'!$D$2:$E$21,2,FALSE),"")&lt;&gt;B134,"Revisar tipo/categoria","OK")))),"Revisar dados"))</f>
        <v/>
      </c>
    </row>
    <row r="135" ht="20" customHeight="1">
      <c r="A135" s="16" t="n"/>
      <c r="B135" s="17" t="n"/>
      <c r="C135" s="18" t="n"/>
      <c r="D135" s="20" t="n"/>
      <c r="E135" s="19" t="n"/>
      <c r="F135" s="21">
        <f>IF(COUNTA(A135:E135)=0,"",IFERROR(IF(OR(A135="",B135="",C135="",D135=""),"Revisar campos/dados",IF(OR(DAY(A135)&lt;&gt;1,A135&lt;DATE(2020,1,1),A135&gt;DATE(2035,12,1)),"Revisar competência",IF(COUNTIFS($A$2:$A$201,A135,$B$2:$B$201,B135,$C$2:$C$201,C135)&gt;1,"Revisar duplicidade",IF(IFERROR(VLOOKUP(C135,'Configuração'!$D$2:$E$21,2,FALSE),"")&lt;&gt;B135,"Revisar tipo/categoria","OK")))),"Revisar dados"))</f>
        <v/>
      </c>
    </row>
    <row r="136" ht="20" customHeight="1">
      <c r="A136" s="16" t="n"/>
      <c r="B136" s="17" t="n"/>
      <c r="C136" s="18" t="n"/>
      <c r="D136" s="20" t="n"/>
      <c r="E136" s="19" t="n"/>
      <c r="F136" s="21">
        <f>IF(COUNTA(A136:E136)=0,"",IFERROR(IF(OR(A136="",B136="",C136="",D136=""),"Revisar campos/dados",IF(OR(DAY(A136)&lt;&gt;1,A136&lt;DATE(2020,1,1),A136&gt;DATE(2035,12,1)),"Revisar competência",IF(COUNTIFS($A$2:$A$201,A136,$B$2:$B$201,B136,$C$2:$C$201,C136)&gt;1,"Revisar duplicidade",IF(IFERROR(VLOOKUP(C136,'Configuração'!$D$2:$E$21,2,FALSE),"")&lt;&gt;B136,"Revisar tipo/categoria","OK")))),"Revisar dados"))</f>
        <v/>
      </c>
    </row>
    <row r="137" ht="20" customHeight="1">
      <c r="A137" s="16" t="n"/>
      <c r="B137" s="17" t="n"/>
      <c r="C137" s="18" t="n"/>
      <c r="D137" s="20" t="n"/>
      <c r="E137" s="19" t="n"/>
      <c r="F137" s="21">
        <f>IF(COUNTA(A137:E137)=0,"",IFERROR(IF(OR(A137="",B137="",C137="",D137=""),"Revisar campos/dados",IF(OR(DAY(A137)&lt;&gt;1,A137&lt;DATE(2020,1,1),A137&gt;DATE(2035,12,1)),"Revisar competência",IF(COUNTIFS($A$2:$A$201,A137,$B$2:$B$201,B137,$C$2:$C$201,C137)&gt;1,"Revisar duplicidade",IF(IFERROR(VLOOKUP(C137,'Configuração'!$D$2:$E$21,2,FALSE),"")&lt;&gt;B137,"Revisar tipo/categoria","OK")))),"Revisar dados"))</f>
        <v/>
      </c>
    </row>
    <row r="138" ht="20" customHeight="1">
      <c r="A138" s="16" t="n"/>
      <c r="B138" s="17" t="n"/>
      <c r="C138" s="18" t="n"/>
      <c r="D138" s="20" t="n"/>
      <c r="E138" s="19" t="n"/>
      <c r="F138" s="21">
        <f>IF(COUNTA(A138:E138)=0,"",IFERROR(IF(OR(A138="",B138="",C138="",D138=""),"Revisar campos/dados",IF(OR(DAY(A138)&lt;&gt;1,A138&lt;DATE(2020,1,1),A138&gt;DATE(2035,12,1)),"Revisar competência",IF(COUNTIFS($A$2:$A$201,A138,$B$2:$B$201,B138,$C$2:$C$201,C138)&gt;1,"Revisar duplicidade",IF(IFERROR(VLOOKUP(C138,'Configuração'!$D$2:$E$21,2,FALSE),"")&lt;&gt;B138,"Revisar tipo/categoria","OK")))),"Revisar dados"))</f>
        <v/>
      </c>
    </row>
    <row r="139" ht="20" customHeight="1">
      <c r="A139" s="16" t="n"/>
      <c r="B139" s="17" t="n"/>
      <c r="C139" s="18" t="n"/>
      <c r="D139" s="20" t="n"/>
      <c r="E139" s="19" t="n"/>
      <c r="F139" s="21">
        <f>IF(COUNTA(A139:E139)=0,"",IFERROR(IF(OR(A139="",B139="",C139="",D139=""),"Revisar campos/dados",IF(OR(DAY(A139)&lt;&gt;1,A139&lt;DATE(2020,1,1),A139&gt;DATE(2035,12,1)),"Revisar competência",IF(COUNTIFS($A$2:$A$201,A139,$B$2:$B$201,B139,$C$2:$C$201,C139)&gt;1,"Revisar duplicidade",IF(IFERROR(VLOOKUP(C139,'Configuração'!$D$2:$E$21,2,FALSE),"")&lt;&gt;B139,"Revisar tipo/categoria","OK")))),"Revisar dados"))</f>
        <v/>
      </c>
    </row>
    <row r="140" ht="20" customHeight="1">
      <c r="A140" s="16" t="n"/>
      <c r="B140" s="17" t="n"/>
      <c r="C140" s="18" t="n"/>
      <c r="D140" s="20" t="n"/>
      <c r="E140" s="19" t="n"/>
      <c r="F140" s="21">
        <f>IF(COUNTA(A140:E140)=0,"",IFERROR(IF(OR(A140="",B140="",C140="",D140=""),"Revisar campos/dados",IF(OR(DAY(A140)&lt;&gt;1,A140&lt;DATE(2020,1,1),A140&gt;DATE(2035,12,1)),"Revisar competência",IF(COUNTIFS($A$2:$A$201,A140,$B$2:$B$201,B140,$C$2:$C$201,C140)&gt;1,"Revisar duplicidade",IF(IFERROR(VLOOKUP(C140,'Configuração'!$D$2:$E$21,2,FALSE),"")&lt;&gt;B140,"Revisar tipo/categoria","OK")))),"Revisar dados"))</f>
        <v/>
      </c>
    </row>
    <row r="141" ht="20" customHeight="1">
      <c r="A141" s="16" t="n"/>
      <c r="B141" s="17" t="n"/>
      <c r="C141" s="18" t="n"/>
      <c r="D141" s="20" t="n"/>
      <c r="E141" s="19" t="n"/>
      <c r="F141" s="21">
        <f>IF(COUNTA(A141:E141)=0,"",IFERROR(IF(OR(A141="",B141="",C141="",D141=""),"Revisar campos/dados",IF(OR(DAY(A141)&lt;&gt;1,A141&lt;DATE(2020,1,1),A141&gt;DATE(2035,12,1)),"Revisar competência",IF(COUNTIFS($A$2:$A$201,A141,$B$2:$B$201,B141,$C$2:$C$201,C141)&gt;1,"Revisar duplicidade",IF(IFERROR(VLOOKUP(C141,'Configuração'!$D$2:$E$21,2,FALSE),"")&lt;&gt;B141,"Revisar tipo/categoria","OK")))),"Revisar dados"))</f>
        <v/>
      </c>
    </row>
    <row r="142" ht="20" customHeight="1">
      <c r="A142" s="16" t="n"/>
      <c r="B142" s="17" t="n"/>
      <c r="C142" s="18" t="n"/>
      <c r="D142" s="20" t="n"/>
      <c r="E142" s="19" t="n"/>
      <c r="F142" s="21">
        <f>IF(COUNTA(A142:E142)=0,"",IFERROR(IF(OR(A142="",B142="",C142="",D142=""),"Revisar campos/dados",IF(OR(DAY(A142)&lt;&gt;1,A142&lt;DATE(2020,1,1),A142&gt;DATE(2035,12,1)),"Revisar competência",IF(COUNTIFS($A$2:$A$201,A142,$B$2:$B$201,B142,$C$2:$C$201,C142)&gt;1,"Revisar duplicidade",IF(IFERROR(VLOOKUP(C142,'Configuração'!$D$2:$E$21,2,FALSE),"")&lt;&gt;B142,"Revisar tipo/categoria","OK")))),"Revisar dados"))</f>
        <v/>
      </c>
    </row>
    <row r="143" ht="20" customHeight="1">
      <c r="A143" s="16" t="n"/>
      <c r="B143" s="17" t="n"/>
      <c r="C143" s="18" t="n"/>
      <c r="D143" s="20" t="n"/>
      <c r="E143" s="19" t="n"/>
      <c r="F143" s="21">
        <f>IF(COUNTA(A143:E143)=0,"",IFERROR(IF(OR(A143="",B143="",C143="",D143=""),"Revisar campos/dados",IF(OR(DAY(A143)&lt;&gt;1,A143&lt;DATE(2020,1,1),A143&gt;DATE(2035,12,1)),"Revisar competência",IF(COUNTIFS($A$2:$A$201,A143,$B$2:$B$201,B143,$C$2:$C$201,C143)&gt;1,"Revisar duplicidade",IF(IFERROR(VLOOKUP(C143,'Configuração'!$D$2:$E$21,2,FALSE),"")&lt;&gt;B143,"Revisar tipo/categoria","OK")))),"Revisar dados"))</f>
        <v/>
      </c>
    </row>
    <row r="144" ht="20" customHeight="1">
      <c r="A144" s="16" t="n"/>
      <c r="B144" s="17" t="n"/>
      <c r="C144" s="18" t="n"/>
      <c r="D144" s="20" t="n"/>
      <c r="E144" s="19" t="n"/>
      <c r="F144" s="21">
        <f>IF(COUNTA(A144:E144)=0,"",IFERROR(IF(OR(A144="",B144="",C144="",D144=""),"Revisar campos/dados",IF(OR(DAY(A144)&lt;&gt;1,A144&lt;DATE(2020,1,1),A144&gt;DATE(2035,12,1)),"Revisar competência",IF(COUNTIFS($A$2:$A$201,A144,$B$2:$B$201,B144,$C$2:$C$201,C144)&gt;1,"Revisar duplicidade",IF(IFERROR(VLOOKUP(C144,'Configuração'!$D$2:$E$21,2,FALSE),"")&lt;&gt;B144,"Revisar tipo/categoria","OK")))),"Revisar dados"))</f>
        <v/>
      </c>
    </row>
    <row r="145" ht="20" customHeight="1">
      <c r="A145" s="16" t="n"/>
      <c r="B145" s="17" t="n"/>
      <c r="C145" s="18" t="n"/>
      <c r="D145" s="20" t="n"/>
      <c r="E145" s="19" t="n"/>
      <c r="F145" s="21">
        <f>IF(COUNTA(A145:E145)=0,"",IFERROR(IF(OR(A145="",B145="",C145="",D145=""),"Revisar campos/dados",IF(OR(DAY(A145)&lt;&gt;1,A145&lt;DATE(2020,1,1),A145&gt;DATE(2035,12,1)),"Revisar competência",IF(COUNTIFS($A$2:$A$201,A145,$B$2:$B$201,B145,$C$2:$C$201,C145)&gt;1,"Revisar duplicidade",IF(IFERROR(VLOOKUP(C145,'Configuração'!$D$2:$E$21,2,FALSE),"")&lt;&gt;B145,"Revisar tipo/categoria","OK")))),"Revisar dados"))</f>
        <v/>
      </c>
    </row>
    <row r="146" ht="20" customHeight="1">
      <c r="A146" s="16" t="n"/>
      <c r="B146" s="17" t="n"/>
      <c r="C146" s="18" t="n"/>
      <c r="D146" s="20" t="n"/>
      <c r="E146" s="19" t="n"/>
      <c r="F146" s="21">
        <f>IF(COUNTA(A146:E146)=0,"",IFERROR(IF(OR(A146="",B146="",C146="",D146=""),"Revisar campos/dados",IF(OR(DAY(A146)&lt;&gt;1,A146&lt;DATE(2020,1,1),A146&gt;DATE(2035,12,1)),"Revisar competência",IF(COUNTIFS($A$2:$A$201,A146,$B$2:$B$201,B146,$C$2:$C$201,C146)&gt;1,"Revisar duplicidade",IF(IFERROR(VLOOKUP(C146,'Configuração'!$D$2:$E$21,2,FALSE),"")&lt;&gt;B146,"Revisar tipo/categoria","OK")))),"Revisar dados"))</f>
        <v/>
      </c>
    </row>
    <row r="147" ht="20" customHeight="1">
      <c r="A147" s="16" t="n"/>
      <c r="B147" s="17" t="n"/>
      <c r="C147" s="18" t="n"/>
      <c r="D147" s="20" t="n"/>
      <c r="E147" s="19" t="n"/>
      <c r="F147" s="21">
        <f>IF(COUNTA(A147:E147)=0,"",IFERROR(IF(OR(A147="",B147="",C147="",D147=""),"Revisar campos/dados",IF(OR(DAY(A147)&lt;&gt;1,A147&lt;DATE(2020,1,1),A147&gt;DATE(2035,12,1)),"Revisar competência",IF(COUNTIFS($A$2:$A$201,A147,$B$2:$B$201,B147,$C$2:$C$201,C147)&gt;1,"Revisar duplicidade",IF(IFERROR(VLOOKUP(C147,'Configuração'!$D$2:$E$21,2,FALSE),"")&lt;&gt;B147,"Revisar tipo/categoria","OK")))),"Revisar dados"))</f>
        <v/>
      </c>
    </row>
    <row r="148" ht="20" customHeight="1">
      <c r="A148" s="16" t="n"/>
      <c r="B148" s="17" t="n"/>
      <c r="C148" s="18" t="n"/>
      <c r="D148" s="20" t="n"/>
      <c r="E148" s="19" t="n"/>
      <c r="F148" s="21">
        <f>IF(COUNTA(A148:E148)=0,"",IFERROR(IF(OR(A148="",B148="",C148="",D148=""),"Revisar campos/dados",IF(OR(DAY(A148)&lt;&gt;1,A148&lt;DATE(2020,1,1),A148&gt;DATE(2035,12,1)),"Revisar competência",IF(COUNTIFS($A$2:$A$201,A148,$B$2:$B$201,B148,$C$2:$C$201,C148)&gt;1,"Revisar duplicidade",IF(IFERROR(VLOOKUP(C148,'Configuração'!$D$2:$E$21,2,FALSE),"")&lt;&gt;B148,"Revisar tipo/categoria","OK")))),"Revisar dados"))</f>
        <v/>
      </c>
    </row>
    <row r="149" ht="20" customHeight="1">
      <c r="A149" s="16" t="n"/>
      <c r="B149" s="17" t="n"/>
      <c r="C149" s="18" t="n"/>
      <c r="D149" s="20" t="n"/>
      <c r="E149" s="19" t="n"/>
      <c r="F149" s="21">
        <f>IF(COUNTA(A149:E149)=0,"",IFERROR(IF(OR(A149="",B149="",C149="",D149=""),"Revisar campos/dados",IF(OR(DAY(A149)&lt;&gt;1,A149&lt;DATE(2020,1,1),A149&gt;DATE(2035,12,1)),"Revisar competência",IF(COUNTIFS($A$2:$A$201,A149,$B$2:$B$201,B149,$C$2:$C$201,C149)&gt;1,"Revisar duplicidade",IF(IFERROR(VLOOKUP(C149,'Configuração'!$D$2:$E$21,2,FALSE),"")&lt;&gt;B149,"Revisar tipo/categoria","OK")))),"Revisar dados"))</f>
        <v/>
      </c>
    </row>
    <row r="150" ht="20" customHeight="1">
      <c r="A150" s="16" t="n"/>
      <c r="B150" s="17" t="n"/>
      <c r="C150" s="18" t="n"/>
      <c r="D150" s="20" t="n"/>
      <c r="E150" s="19" t="n"/>
      <c r="F150" s="21">
        <f>IF(COUNTA(A150:E150)=0,"",IFERROR(IF(OR(A150="",B150="",C150="",D150=""),"Revisar campos/dados",IF(OR(DAY(A150)&lt;&gt;1,A150&lt;DATE(2020,1,1),A150&gt;DATE(2035,12,1)),"Revisar competência",IF(COUNTIFS($A$2:$A$201,A150,$B$2:$B$201,B150,$C$2:$C$201,C150)&gt;1,"Revisar duplicidade",IF(IFERROR(VLOOKUP(C150,'Configuração'!$D$2:$E$21,2,FALSE),"")&lt;&gt;B150,"Revisar tipo/categoria","OK")))),"Revisar dados"))</f>
        <v/>
      </c>
    </row>
    <row r="151" ht="20" customHeight="1">
      <c r="A151" s="16" t="n"/>
      <c r="B151" s="17" t="n"/>
      <c r="C151" s="18" t="n"/>
      <c r="D151" s="20" t="n"/>
      <c r="E151" s="19" t="n"/>
      <c r="F151" s="21">
        <f>IF(COUNTA(A151:E151)=0,"",IFERROR(IF(OR(A151="",B151="",C151="",D151=""),"Revisar campos/dados",IF(OR(DAY(A151)&lt;&gt;1,A151&lt;DATE(2020,1,1),A151&gt;DATE(2035,12,1)),"Revisar competência",IF(COUNTIFS($A$2:$A$201,A151,$B$2:$B$201,B151,$C$2:$C$201,C151)&gt;1,"Revisar duplicidade",IF(IFERROR(VLOOKUP(C151,'Configuração'!$D$2:$E$21,2,FALSE),"")&lt;&gt;B151,"Revisar tipo/categoria","OK")))),"Revisar dados"))</f>
        <v/>
      </c>
    </row>
    <row r="152" ht="20" customHeight="1">
      <c r="A152" s="16" t="n"/>
      <c r="B152" s="17" t="n"/>
      <c r="C152" s="18" t="n"/>
      <c r="D152" s="20" t="n"/>
      <c r="E152" s="19" t="n"/>
      <c r="F152" s="21">
        <f>IF(COUNTA(A152:E152)=0,"",IFERROR(IF(OR(A152="",B152="",C152="",D152=""),"Revisar campos/dados",IF(OR(DAY(A152)&lt;&gt;1,A152&lt;DATE(2020,1,1),A152&gt;DATE(2035,12,1)),"Revisar competência",IF(COUNTIFS($A$2:$A$201,A152,$B$2:$B$201,B152,$C$2:$C$201,C152)&gt;1,"Revisar duplicidade",IF(IFERROR(VLOOKUP(C152,'Configuração'!$D$2:$E$21,2,FALSE),"")&lt;&gt;B152,"Revisar tipo/categoria","OK")))),"Revisar dados"))</f>
        <v/>
      </c>
    </row>
    <row r="153" ht="20" customHeight="1">
      <c r="A153" s="16" t="n"/>
      <c r="B153" s="17" t="n"/>
      <c r="C153" s="18" t="n"/>
      <c r="D153" s="20" t="n"/>
      <c r="E153" s="19" t="n"/>
      <c r="F153" s="21">
        <f>IF(COUNTA(A153:E153)=0,"",IFERROR(IF(OR(A153="",B153="",C153="",D153=""),"Revisar campos/dados",IF(OR(DAY(A153)&lt;&gt;1,A153&lt;DATE(2020,1,1),A153&gt;DATE(2035,12,1)),"Revisar competência",IF(COUNTIFS($A$2:$A$201,A153,$B$2:$B$201,B153,$C$2:$C$201,C153)&gt;1,"Revisar duplicidade",IF(IFERROR(VLOOKUP(C153,'Configuração'!$D$2:$E$21,2,FALSE),"")&lt;&gt;B153,"Revisar tipo/categoria","OK")))),"Revisar dados"))</f>
        <v/>
      </c>
    </row>
    <row r="154" ht="20" customHeight="1">
      <c r="A154" s="16" t="n"/>
      <c r="B154" s="17" t="n"/>
      <c r="C154" s="18" t="n"/>
      <c r="D154" s="20" t="n"/>
      <c r="E154" s="19" t="n"/>
      <c r="F154" s="21">
        <f>IF(COUNTA(A154:E154)=0,"",IFERROR(IF(OR(A154="",B154="",C154="",D154=""),"Revisar campos/dados",IF(OR(DAY(A154)&lt;&gt;1,A154&lt;DATE(2020,1,1),A154&gt;DATE(2035,12,1)),"Revisar competência",IF(COUNTIFS($A$2:$A$201,A154,$B$2:$B$201,B154,$C$2:$C$201,C154)&gt;1,"Revisar duplicidade",IF(IFERROR(VLOOKUP(C154,'Configuração'!$D$2:$E$21,2,FALSE),"")&lt;&gt;B154,"Revisar tipo/categoria","OK")))),"Revisar dados"))</f>
        <v/>
      </c>
    </row>
    <row r="155" ht="20" customHeight="1">
      <c r="A155" s="16" t="n"/>
      <c r="B155" s="17" t="n"/>
      <c r="C155" s="18" t="n"/>
      <c r="D155" s="20" t="n"/>
      <c r="E155" s="19" t="n"/>
      <c r="F155" s="21">
        <f>IF(COUNTA(A155:E155)=0,"",IFERROR(IF(OR(A155="",B155="",C155="",D155=""),"Revisar campos/dados",IF(OR(DAY(A155)&lt;&gt;1,A155&lt;DATE(2020,1,1),A155&gt;DATE(2035,12,1)),"Revisar competência",IF(COUNTIFS($A$2:$A$201,A155,$B$2:$B$201,B155,$C$2:$C$201,C155)&gt;1,"Revisar duplicidade",IF(IFERROR(VLOOKUP(C155,'Configuração'!$D$2:$E$21,2,FALSE),"")&lt;&gt;B155,"Revisar tipo/categoria","OK")))),"Revisar dados"))</f>
        <v/>
      </c>
    </row>
    <row r="156" ht="20" customHeight="1">
      <c r="A156" s="16" t="n"/>
      <c r="B156" s="17" t="n"/>
      <c r="C156" s="18" t="n"/>
      <c r="D156" s="20" t="n"/>
      <c r="E156" s="19" t="n"/>
      <c r="F156" s="21">
        <f>IF(COUNTA(A156:E156)=0,"",IFERROR(IF(OR(A156="",B156="",C156="",D156=""),"Revisar campos/dados",IF(OR(DAY(A156)&lt;&gt;1,A156&lt;DATE(2020,1,1),A156&gt;DATE(2035,12,1)),"Revisar competência",IF(COUNTIFS($A$2:$A$201,A156,$B$2:$B$201,B156,$C$2:$C$201,C156)&gt;1,"Revisar duplicidade",IF(IFERROR(VLOOKUP(C156,'Configuração'!$D$2:$E$21,2,FALSE),"")&lt;&gt;B156,"Revisar tipo/categoria","OK")))),"Revisar dados"))</f>
        <v/>
      </c>
    </row>
    <row r="157" ht="20" customHeight="1">
      <c r="A157" s="16" t="n"/>
      <c r="B157" s="17" t="n"/>
      <c r="C157" s="18" t="n"/>
      <c r="D157" s="20" t="n"/>
      <c r="E157" s="19" t="n"/>
      <c r="F157" s="21">
        <f>IF(COUNTA(A157:E157)=0,"",IFERROR(IF(OR(A157="",B157="",C157="",D157=""),"Revisar campos/dados",IF(OR(DAY(A157)&lt;&gt;1,A157&lt;DATE(2020,1,1),A157&gt;DATE(2035,12,1)),"Revisar competência",IF(COUNTIFS($A$2:$A$201,A157,$B$2:$B$201,B157,$C$2:$C$201,C157)&gt;1,"Revisar duplicidade",IF(IFERROR(VLOOKUP(C157,'Configuração'!$D$2:$E$21,2,FALSE),"")&lt;&gt;B157,"Revisar tipo/categoria","OK")))),"Revisar dados"))</f>
        <v/>
      </c>
    </row>
    <row r="158" ht="20" customHeight="1">
      <c r="A158" s="16" t="n"/>
      <c r="B158" s="17" t="n"/>
      <c r="C158" s="18" t="n"/>
      <c r="D158" s="20" t="n"/>
      <c r="E158" s="19" t="n"/>
      <c r="F158" s="21">
        <f>IF(COUNTA(A158:E158)=0,"",IFERROR(IF(OR(A158="",B158="",C158="",D158=""),"Revisar campos/dados",IF(OR(DAY(A158)&lt;&gt;1,A158&lt;DATE(2020,1,1),A158&gt;DATE(2035,12,1)),"Revisar competência",IF(COUNTIFS($A$2:$A$201,A158,$B$2:$B$201,B158,$C$2:$C$201,C158)&gt;1,"Revisar duplicidade",IF(IFERROR(VLOOKUP(C158,'Configuração'!$D$2:$E$21,2,FALSE),"")&lt;&gt;B158,"Revisar tipo/categoria","OK")))),"Revisar dados"))</f>
        <v/>
      </c>
    </row>
    <row r="159" ht="20" customHeight="1">
      <c r="A159" s="16" t="n"/>
      <c r="B159" s="17" t="n"/>
      <c r="C159" s="18" t="n"/>
      <c r="D159" s="20" t="n"/>
      <c r="E159" s="19" t="n"/>
      <c r="F159" s="21">
        <f>IF(COUNTA(A159:E159)=0,"",IFERROR(IF(OR(A159="",B159="",C159="",D159=""),"Revisar campos/dados",IF(OR(DAY(A159)&lt;&gt;1,A159&lt;DATE(2020,1,1),A159&gt;DATE(2035,12,1)),"Revisar competência",IF(COUNTIFS($A$2:$A$201,A159,$B$2:$B$201,B159,$C$2:$C$201,C159)&gt;1,"Revisar duplicidade",IF(IFERROR(VLOOKUP(C159,'Configuração'!$D$2:$E$21,2,FALSE),"")&lt;&gt;B159,"Revisar tipo/categoria","OK")))),"Revisar dados"))</f>
        <v/>
      </c>
    </row>
    <row r="160" ht="20" customHeight="1">
      <c r="A160" s="16" t="n"/>
      <c r="B160" s="17" t="n"/>
      <c r="C160" s="18" t="n"/>
      <c r="D160" s="20" t="n"/>
      <c r="E160" s="19" t="n"/>
      <c r="F160" s="21">
        <f>IF(COUNTA(A160:E160)=0,"",IFERROR(IF(OR(A160="",B160="",C160="",D160=""),"Revisar campos/dados",IF(OR(DAY(A160)&lt;&gt;1,A160&lt;DATE(2020,1,1),A160&gt;DATE(2035,12,1)),"Revisar competência",IF(COUNTIFS($A$2:$A$201,A160,$B$2:$B$201,B160,$C$2:$C$201,C160)&gt;1,"Revisar duplicidade",IF(IFERROR(VLOOKUP(C160,'Configuração'!$D$2:$E$21,2,FALSE),"")&lt;&gt;B160,"Revisar tipo/categoria","OK")))),"Revisar dados"))</f>
        <v/>
      </c>
    </row>
    <row r="161" ht="20" customHeight="1">
      <c r="A161" s="16" t="n"/>
      <c r="B161" s="17" t="n"/>
      <c r="C161" s="18" t="n"/>
      <c r="D161" s="20" t="n"/>
      <c r="E161" s="19" t="n"/>
      <c r="F161" s="21">
        <f>IF(COUNTA(A161:E161)=0,"",IFERROR(IF(OR(A161="",B161="",C161="",D161=""),"Revisar campos/dados",IF(OR(DAY(A161)&lt;&gt;1,A161&lt;DATE(2020,1,1),A161&gt;DATE(2035,12,1)),"Revisar competência",IF(COUNTIFS($A$2:$A$201,A161,$B$2:$B$201,B161,$C$2:$C$201,C161)&gt;1,"Revisar duplicidade",IF(IFERROR(VLOOKUP(C161,'Configuração'!$D$2:$E$21,2,FALSE),"")&lt;&gt;B161,"Revisar tipo/categoria","OK")))),"Revisar dados"))</f>
        <v/>
      </c>
    </row>
    <row r="162" ht="20" customHeight="1">
      <c r="A162" s="16" t="n"/>
      <c r="B162" s="17" t="n"/>
      <c r="C162" s="18" t="n"/>
      <c r="D162" s="20" t="n"/>
      <c r="E162" s="19" t="n"/>
      <c r="F162" s="21">
        <f>IF(COUNTA(A162:E162)=0,"",IFERROR(IF(OR(A162="",B162="",C162="",D162=""),"Revisar campos/dados",IF(OR(DAY(A162)&lt;&gt;1,A162&lt;DATE(2020,1,1),A162&gt;DATE(2035,12,1)),"Revisar competência",IF(COUNTIFS($A$2:$A$201,A162,$B$2:$B$201,B162,$C$2:$C$201,C162)&gt;1,"Revisar duplicidade",IF(IFERROR(VLOOKUP(C162,'Configuração'!$D$2:$E$21,2,FALSE),"")&lt;&gt;B162,"Revisar tipo/categoria","OK")))),"Revisar dados"))</f>
        <v/>
      </c>
    </row>
    <row r="163" ht="20" customHeight="1">
      <c r="A163" s="16" t="n"/>
      <c r="B163" s="17" t="n"/>
      <c r="C163" s="18" t="n"/>
      <c r="D163" s="20" t="n"/>
      <c r="E163" s="19" t="n"/>
      <c r="F163" s="21">
        <f>IF(COUNTA(A163:E163)=0,"",IFERROR(IF(OR(A163="",B163="",C163="",D163=""),"Revisar campos/dados",IF(OR(DAY(A163)&lt;&gt;1,A163&lt;DATE(2020,1,1),A163&gt;DATE(2035,12,1)),"Revisar competência",IF(COUNTIFS($A$2:$A$201,A163,$B$2:$B$201,B163,$C$2:$C$201,C163)&gt;1,"Revisar duplicidade",IF(IFERROR(VLOOKUP(C163,'Configuração'!$D$2:$E$21,2,FALSE),"")&lt;&gt;B163,"Revisar tipo/categoria","OK")))),"Revisar dados"))</f>
        <v/>
      </c>
    </row>
    <row r="164" ht="20" customHeight="1">
      <c r="A164" s="16" t="n"/>
      <c r="B164" s="17" t="n"/>
      <c r="C164" s="18" t="n"/>
      <c r="D164" s="20" t="n"/>
      <c r="E164" s="19" t="n"/>
      <c r="F164" s="21">
        <f>IF(COUNTA(A164:E164)=0,"",IFERROR(IF(OR(A164="",B164="",C164="",D164=""),"Revisar campos/dados",IF(OR(DAY(A164)&lt;&gt;1,A164&lt;DATE(2020,1,1),A164&gt;DATE(2035,12,1)),"Revisar competência",IF(COUNTIFS($A$2:$A$201,A164,$B$2:$B$201,B164,$C$2:$C$201,C164)&gt;1,"Revisar duplicidade",IF(IFERROR(VLOOKUP(C164,'Configuração'!$D$2:$E$21,2,FALSE),"")&lt;&gt;B164,"Revisar tipo/categoria","OK")))),"Revisar dados"))</f>
        <v/>
      </c>
    </row>
    <row r="165" ht="20" customHeight="1">
      <c r="A165" s="16" t="n"/>
      <c r="B165" s="17" t="n"/>
      <c r="C165" s="18" t="n"/>
      <c r="D165" s="20" t="n"/>
      <c r="E165" s="19" t="n"/>
      <c r="F165" s="21">
        <f>IF(COUNTA(A165:E165)=0,"",IFERROR(IF(OR(A165="",B165="",C165="",D165=""),"Revisar campos/dados",IF(OR(DAY(A165)&lt;&gt;1,A165&lt;DATE(2020,1,1),A165&gt;DATE(2035,12,1)),"Revisar competência",IF(COUNTIFS($A$2:$A$201,A165,$B$2:$B$201,B165,$C$2:$C$201,C165)&gt;1,"Revisar duplicidade",IF(IFERROR(VLOOKUP(C165,'Configuração'!$D$2:$E$21,2,FALSE),"")&lt;&gt;B165,"Revisar tipo/categoria","OK")))),"Revisar dados"))</f>
        <v/>
      </c>
    </row>
    <row r="166" ht="20" customHeight="1">
      <c r="A166" s="16" t="n"/>
      <c r="B166" s="17" t="n"/>
      <c r="C166" s="18" t="n"/>
      <c r="D166" s="20" t="n"/>
      <c r="E166" s="19" t="n"/>
      <c r="F166" s="21">
        <f>IF(COUNTA(A166:E166)=0,"",IFERROR(IF(OR(A166="",B166="",C166="",D166=""),"Revisar campos/dados",IF(OR(DAY(A166)&lt;&gt;1,A166&lt;DATE(2020,1,1),A166&gt;DATE(2035,12,1)),"Revisar competência",IF(COUNTIFS($A$2:$A$201,A166,$B$2:$B$201,B166,$C$2:$C$201,C166)&gt;1,"Revisar duplicidade",IF(IFERROR(VLOOKUP(C166,'Configuração'!$D$2:$E$21,2,FALSE),"")&lt;&gt;B166,"Revisar tipo/categoria","OK")))),"Revisar dados"))</f>
        <v/>
      </c>
    </row>
    <row r="167" ht="20" customHeight="1">
      <c r="A167" s="16" t="n"/>
      <c r="B167" s="17" t="n"/>
      <c r="C167" s="18" t="n"/>
      <c r="D167" s="20" t="n"/>
      <c r="E167" s="19" t="n"/>
      <c r="F167" s="21">
        <f>IF(COUNTA(A167:E167)=0,"",IFERROR(IF(OR(A167="",B167="",C167="",D167=""),"Revisar campos/dados",IF(OR(DAY(A167)&lt;&gt;1,A167&lt;DATE(2020,1,1),A167&gt;DATE(2035,12,1)),"Revisar competência",IF(COUNTIFS($A$2:$A$201,A167,$B$2:$B$201,B167,$C$2:$C$201,C167)&gt;1,"Revisar duplicidade",IF(IFERROR(VLOOKUP(C167,'Configuração'!$D$2:$E$21,2,FALSE),"")&lt;&gt;B167,"Revisar tipo/categoria","OK")))),"Revisar dados"))</f>
        <v/>
      </c>
    </row>
    <row r="168" ht="20" customHeight="1">
      <c r="A168" s="16" t="n"/>
      <c r="B168" s="17" t="n"/>
      <c r="C168" s="18" t="n"/>
      <c r="D168" s="20" t="n"/>
      <c r="E168" s="19" t="n"/>
      <c r="F168" s="21">
        <f>IF(COUNTA(A168:E168)=0,"",IFERROR(IF(OR(A168="",B168="",C168="",D168=""),"Revisar campos/dados",IF(OR(DAY(A168)&lt;&gt;1,A168&lt;DATE(2020,1,1),A168&gt;DATE(2035,12,1)),"Revisar competência",IF(COUNTIFS($A$2:$A$201,A168,$B$2:$B$201,B168,$C$2:$C$201,C168)&gt;1,"Revisar duplicidade",IF(IFERROR(VLOOKUP(C168,'Configuração'!$D$2:$E$21,2,FALSE),"")&lt;&gt;B168,"Revisar tipo/categoria","OK")))),"Revisar dados"))</f>
        <v/>
      </c>
    </row>
    <row r="169" ht="20" customHeight="1">
      <c r="A169" s="16" t="n"/>
      <c r="B169" s="17" t="n"/>
      <c r="C169" s="18" t="n"/>
      <c r="D169" s="20" t="n"/>
      <c r="E169" s="19" t="n"/>
      <c r="F169" s="21">
        <f>IF(COUNTA(A169:E169)=0,"",IFERROR(IF(OR(A169="",B169="",C169="",D169=""),"Revisar campos/dados",IF(OR(DAY(A169)&lt;&gt;1,A169&lt;DATE(2020,1,1),A169&gt;DATE(2035,12,1)),"Revisar competência",IF(COUNTIFS($A$2:$A$201,A169,$B$2:$B$201,B169,$C$2:$C$201,C169)&gt;1,"Revisar duplicidade",IF(IFERROR(VLOOKUP(C169,'Configuração'!$D$2:$E$21,2,FALSE),"")&lt;&gt;B169,"Revisar tipo/categoria","OK")))),"Revisar dados"))</f>
        <v/>
      </c>
    </row>
    <row r="170" ht="20" customHeight="1">
      <c r="A170" s="16" t="n"/>
      <c r="B170" s="17" t="n"/>
      <c r="C170" s="18" t="n"/>
      <c r="D170" s="20" t="n"/>
      <c r="E170" s="19" t="n"/>
      <c r="F170" s="21">
        <f>IF(COUNTA(A170:E170)=0,"",IFERROR(IF(OR(A170="",B170="",C170="",D170=""),"Revisar campos/dados",IF(OR(DAY(A170)&lt;&gt;1,A170&lt;DATE(2020,1,1),A170&gt;DATE(2035,12,1)),"Revisar competência",IF(COUNTIFS($A$2:$A$201,A170,$B$2:$B$201,B170,$C$2:$C$201,C170)&gt;1,"Revisar duplicidade",IF(IFERROR(VLOOKUP(C170,'Configuração'!$D$2:$E$21,2,FALSE),"")&lt;&gt;B170,"Revisar tipo/categoria","OK")))),"Revisar dados"))</f>
        <v/>
      </c>
    </row>
    <row r="171" ht="20" customHeight="1">
      <c r="A171" s="16" t="n"/>
      <c r="B171" s="17" t="n"/>
      <c r="C171" s="18" t="n"/>
      <c r="D171" s="20" t="n"/>
      <c r="E171" s="19" t="n"/>
      <c r="F171" s="21">
        <f>IF(COUNTA(A171:E171)=0,"",IFERROR(IF(OR(A171="",B171="",C171="",D171=""),"Revisar campos/dados",IF(OR(DAY(A171)&lt;&gt;1,A171&lt;DATE(2020,1,1),A171&gt;DATE(2035,12,1)),"Revisar competência",IF(COUNTIFS($A$2:$A$201,A171,$B$2:$B$201,B171,$C$2:$C$201,C171)&gt;1,"Revisar duplicidade",IF(IFERROR(VLOOKUP(C171,'Configuração'!$D$2:$E$21,2,FALSE),"")&lt;&gt;B171,"Revisar tipo/categoria","OK")))),"Revisar dados"))</f>
        <v/>
      </c>
    </row>
    <row r="172" ht="20" customHeight="1">
      <c r="A172" s="16" t="n"/>
      <c r="B172" s="17" t="n"/>
      <c r="C172" s="18" t="n"/>
      <c r="D172" s="20" t="n"/>
      <c r="E172" s="19" t="n"/>
      <c r="F172" s="21">
        <f>IF(COUNTA(A172:E172)=0,"",IFERROR(IF(OR(A172="",B172="",C172="",D172=""),"Revisar campos/dados",IF(OR(DAY(A172)&lt;&gt;1,A172&lt;DATE(2020,1,1),A172&gt;DATE(2035,12,1)),"Revisar competência",IF(COUNTIFS($A$2:$A$201,A172,$B$2:$B$201,B172,$C$2:$C$201,C172)&gt;1,"Revisar duplicidade",IF(IFERROR(VLOOKUP(C172,'Configuração'!$D$2:$E$21,2,FALSE),"")&lt;&gt;B172,"Revisar tipo/categoria","OK")))),"Revisar dados"))</f>
        <v/>
      </c>
    </row>
    <row r="173" ht="20" customHeight="1">
      <c r="A173" s="16" t="n"/>
      <c r="B173" s="17" t="n"/>
      <c r="C173" s="18" t="n"/>
      <c r="D173" s="20" t="n"/>
      <c r="E173" s="19" t="n"/>
      <c r="F173" s="21">
        <f>IF(COUNTA(A173:E173)=0,"",IFERROR(IF(OR(A173="",B173="",C173="",D173=""),"Revisar campos/dados",IF(OR(DAY(A173)&lt;&gt;1,A173&lt;DATE(2020,1,1),A173&gt;DATE(2035,12,1)),"Revisar competência",IF(COUNTIFS($A$2:$A$201,A173,$B$2:$B$201,B173,$C$2:$C$201,C173)&gt;1,"Revisar duplicidade",IF(IFERROR(VLOOKUP(C173,'Configuração'!$D$2:$E$21,2,FALSE),"")&lt;&gt;B173,"Revisar tipo/categoria","OK")))),"Revisar dados"))</f>
        <v/>
      </c>
    </row>
    <row r="174" ht="20" customHeight="1">
      <c r="A174" s="16" t="n"/>
      <c r="B174" s="17" t="n"/>
      <c r="C174" s="18" t="n"/>
      <c r="D174" s="20" t="n"/>
      <c r="E174" s="19" t="n"/>
      <c r="F174" s="21">
        <f>IF(COUNTA(A174:E174)=0,"",IFERROR(IF(OR(A174="",B174="",C174="",D174=""),"Revisar campos/dados",IF(OR(DAY(A174)&lt;&gt;1,A174&lt;DATE(2020,1,1),A174&gt;DATE(2035,12,1)),"Revisar competência",IF(COUNTIFS($A$2:$A$201,A174,$B$2:$B$201,B174,$C$2:$C$201,C174)&gt;1,"Revisar duplicidade",IF(IFERROR(VLOOKUP(C174,'Configuração'!$D$2:$E$21,2,FALSE),"")&lt;&gt;B174,"Revisar tipo/categoria","OK")))),"Revisar dados"))</f>
        <v/>
      </c>
    </row>
    <row r="175" ht="20" customHeight="1">
      <c r="A175" s="16" t="n"/>
      <c r="B175" s="17" t="n"/>
      <c r="C175" s="18" t="n"/>
      <c r="D175" s="20" t="n"/>
      <c r="E175" s="19" t="n"/>
      <c r="F175" s="21">
        <f>IF(COUNTA(A175:E175)=0,"",IFERROR(IF(OR(A175="",B175="",C175="",D175=""),"Revisar campos/dados",IF(OR(DAY(A175)&lt;&gt;1,A175&lt;DATE(2020,1,1),A175&gt;DATE(2035,12,1)),"Revisar competência",IF(COUNTIFS($A$2:$A$201,A175,$B$2:$B$201,B175,$C$2:$C$201,C175)&gt;1,"Revisar duplicidade",IF(IFERROR(VLOOKUP(C175,'Configuração'!$D$2:$E$21,2,FALSE),"")&lt;&gt;B175,"Revisar tipo/categoria","OK")))),"Revisar dados"))</f>
        <v/>
      </c>
    </row>
    <row r="176" ht="20" customHeight="1">
      <c r="A176" s="16" t="n"/>
      <c r="B176" s="17" t="n"/>
      <c r="C176" s="18" t="n"/>
      <c r="D176" s="20" t="n"/>
      <c r="E176" s="19" t="n"/>
      <c r="F176" s="21">
        <f>IF(COUNTA(A176:E176)=0,"",IFERROR(IF(OR(A176="",B176="",C176="",D176=""),"Revisar campos/dados",IF(OR(DAY(A176)&lt;&gt;1,A176&lt;DATE(2020,1,1),A176&gt;DATE(2035,12,1)),"Revisar competência",IF(COUNTIFS($A$2:$A$201,A176,$B$2:$B$201,B176,$C$2:$C$201,C176)&gt;1,"Revisar duplicidade",IF(IFERROR(VLOOKUP(C176,'Configuração'!$D$2:$E$21,2,FALSE),"")&lt;&gt;B176,"Revisar tipo/categoria","OK")))),"Revisar dados"))</f>
        <v/>
      </c>
    </row>
    <row r="177" ht="20" customHeight="1">
      <c r="A177" s="16" t="n"/>
      <c r="B177" s="17" t="n"/>
      <c r="C177" s="18" t="n"/>
      <c r="D177" s="20" t="n"/>
      <c r="E177" s="19" t="n"/>
      <c r="F177" s="21">
        <f>IF(COUNTA(A177:E177)=0,"",IFERROR(IF(OR(A177="",B177="",C177="",D177=""),"Revisar campos/dados",IF(OR(DAY(A177)&lt;&gt;1,A177&lt;DATE(2020,1,1),A177&gt;DATE(2035,12,1)),"Revisar competência",IF(COUNTIFS($A$2:$A$201,A177,$B$2:$B$201,B177,$C$2:$C$201,C177)&gt;1,"Revisar duplicidade",IF(IFERROR(VLOOKUP(C177,'Configuração'!$D$2:$E$21,2,FALSE),"")&lt;&gt;B177,"Revisar tipo/categoria","OK")))),"Revisar dados"))</f>
        <v/>
      </c>
    </row>
    <row r="178" ht="20" customHeight="1">
      <c r="A178" s="16" t="n"/>
      <c r="B178" s="17" t="n"/>
      <c r="C178" s="18" t="n"/>
      <c r="D178" s="20" t="n"/>
      <c r="E178" s="19" t="n"/>
      <c r="F178" s="21">
        <f>IF(COUNTA(A178:E178)=0,"",IFERROR(IF(OR(A178="",B178="",C178="",D178=""),"Revisar campos/dados",IF(OR(DAY(A178)&lt;&gt;1,A178&lt;DATE(2020,1,1),A178&gt;DATE(2035,12,1)),"Revisar competência",IF(COUNTIFS($A$2:$A$201,A178,$B$2:$B$201,B178,$C$2:$C$201,C178)&gt;1,"Revisar duplicidade",IF(IFERROR(VLOOKUP(C178,'Configuração'!$D$2:$E$21,2,FALSE),"")&lt;&gt;B178,"Revisar tipo/categoria","OK")))),"Revisar dados"))</f>
        <v/>
      </c>
    </row>
    <row r="179" ht="20" customHeight="1">
      <c r="A179" s="16" t="n"/>
      <c r="B179" s="17" t="n"/>
      <c r="C179" s="18" t="n"/>
      <c r="D179" s="20" t="n"/>
      <c r="E179" s="19" t="n"/>
      <c r="F179" s="21">
        <f>IF(COUNTA(A179:E179)=0,"",IFERROR(IF(OR(A179="",B179="",C179="",D179=""),"Revisar campos/dados",IF(OR(DAY(A179)&lt;&gt;1,A179&lt;DATE(2020,1,1),A179&gt;DATE(2035,12,1)),"Revisar competência",IF(COUNTIFS($A$2:$A$201,A179,$B$2:$B$201,B179,$C$2:$C$201,C179)&gt;1,"Revisar duplicidade",IF(IFERROR(VLOOKUP(C179,'Configuração'!$D$2:$E$21,2,FALSE),"")&lt;&gt;B179,"Revisar tipo/categoria","OK")))),"Revisar dados"))</f>
        <v/>
      </c>
    </row>
    <row r="180" ht="20" customHeight="1">
      <c r="A180" s="16" t="n"/>
      <c r="B180" s="17" t="n"/>
      <c r="C180" s="18" t="n"/>
      <c r="D180" s="20" t="n"/>
      <c r="E180" s="19" t="n"/>
      <c r="F180" s="21">
        <f>IF(COUNTA(A180:E180)=0,"",IFERROR(IF(OR(A180="",B180="",C180="",D180=""),"Revisar campos/dados",IF(OR(DAY(A180)&lt;&gt;1,A180&lt;DATE(2020,1,1),A180&gt;DATE(2035,12,1)),"Revisar competência",IF(COUNTIFS($A$2:$A$201,A180,$B$2:$B$201,B180,$C$2:$C$201,C180)&gt;1,"Revisar duplicidade",IF(IFERROR(VLOOKUP(C180,'Configuração'!$D$2:$E$21,2,FALSE),"")&lt;&gt;B180,"Revisar tipo/categoria","OK")))),"Revisar dados"))</f>
        <v/>
      </c>
    </row>
    <row r="181" ht="20" customHeight="1">
      <c r="A181" s="16" t="n"/>
      <c r="B181" s="17" t="n"/>
      <c r="C181" s="18" t="n"/>
      <c r="D181" s="20" t="n"/>
      <c r="E181" s="19" t="n"/>
      <c r="F181" s="21">
        <f>IF(COUNTA(A181:E181)=0,"",IFERROR(IF(OR(A181="",B181="",C181="",D181=""),"Revisar campos/dados",IF(OR(DAY(A181)&lt;&gt;1,A181&lt;DATE(2020,1,1),A181&gt;DATE(2035,12,1)),"Revisar competência",IF(COUNTIFS($A$2:$A$201,A181,$B$2:$B$201,B181,$C$2:$C$201,C181)&gt;1,"Revisar duplicidade",IF(IFERROR(VLOOKUP(C181,'Configuração'!$D$2:$E$21,2,FALSE),"")&lt;&gt;B181,"Revisar tipo/categoria","OK")))),"Revisar dados"))</f>
        <v/>
      </c>
    </row>
    <row r="182" ht="20" customHeight="1">
      <c r="A182" s="16" t="n"/>
      <c r="B182" s="17" t="n"/>
      <c r="C182" s="18" t="n"/>
      <c r="D182" s="20" t="n"/>
      <c r="E182" s="19" t="n"/>
      <c r="F182" s="21">
        <f>IF(COUNTA(A182:E182)=0,"",IFERROR(IF(OR(A182="",B182="",C182="",D182=""),"Revisar campos/dados",IF(OR(DAY(A182)&lt;&gt;1,A182&lt;DATE(2020,1,1),A182&gt;DATE(2035,12,1)),"Revisar competência",IF(COUNTIFS($A$2:$A$201,A182,$B$2:$B$201,B182,$C$2:$C$201,C182)&gt;1,"Revisar duplicidade",IF(IFERROR(VLOOKUP(C182,'Configuração'!$D$2:$E$21,2,FALSE),"")&lt;&gt;B182,"Revisar tipo/categoria","OK")))),"Revisar dados"))</f>
        <v/>
      </c>
    </row>
    <row r="183" ht="20" customHeight="1">
      <c r="A183" s="16" t="n"/>
      <c r="B183" s="17" t="n"/>
      <c r="C183" s="18" t="n"/>
      <c r="D183" s="20" t="n"/>
      <c r="E183" s="19" t="n"/>
      <c r="F183" s="21">
        <f>IF(COUNTA(A183:E183)=0,"",IFERROR(IF(OR(A183="",B183="",C183="",D183=""),"Revisar campos/dados",IF(OR(DAY(A183)&lt;&gt;1,A183&lt;DATE(2020,1,1),A183&gt;DATE(2035,12,1)),"Revisar competência",IF(COUNTIFS($A$2:$A$201,A183,$B$2:$B$201,B183,$C$2:$C$201,C183)&gt;1,"Revisar duplicidade",IF(IFERROR(VLOOKUP(C183,'Configuração'!$D$2:$E$21,2,FALSE),"")&lt;&gt;B183,"Revisar tipo/categoria","OK")))),"Revisar dados"))</f>
        <v/>
      </c>
    </row>
    <row r="184" ht="20" customHeight="1">
      <c r="A184" s="16" t="n"/>
      <c r="B184" s="17" t="n"/>
      <c r="C184" s="18" t="n"/>
      <c r="D184" s="20" t="n"/>
      <c r="E184" s="19" t="n"/>
      <c r="F184" s="21">
        <f>IF(COUNTA(A184:E184)=0,"",IFERROR(IF(OR(A184="",B184="",C184="",D184=""),"Revisar campos/dados",IF(OR(DAY(A184)&lt;&gt;1,A184&lt;DATE(2020,1,1),A184&gt;DATE(2035,12,1)),"Revisar competência",IF(COUNTIFS($A$2:$A$201,A184,$B$2:$B$201,B184,$C$2:$C$201,C184)&gt;1,"Revisar duplicidade",IF(IFERROR(VLOOKUP(C184,'Configuração'!$D$2:$E$21,2,FALSE),"")&lt;&gt;B184,"Revisar tipo/categoria","OK")))),"Revisar dados"))</f>
        <v/>
      </c>
    </row>
    <row r="185" ht="20" customHeight="1">
      <c r="A185" s="16" t="n"/>
      <c r="B185" s="17" t="n"/>
      <c r="C185" s="18" t="n"/>
      <c r="D185" s="20" t="n"/>
      <c r="E185" s="19" t="n"/>
      <c r="F185" s="21">
        <f>IF(COUNTA(A185:E185)=0,"",IFERROR(IF(OR(A185="",B185="",C185="",D185=""),"Revisar campos/dados",IF(OR(DAY(A185)&lt;&gt;1,A185&lt;DATE(2020,1,1),A185&gt;DATE(2035,12,1)),"Revisar competência",IF(COUNTIFS($A$2:$A$201,A185,$B$2:$B$201,B185,$C$2:$C$201,C185)&gt;1,"Revisar duplicidade",IF(IFERROR(VLOOKUP(C185,'Configuração'!$D$2:$E$21,2,FALSE),"")&lt;&gt;B185,"Revisar tipo/categoria","OK")))),"Revisar dados"))</f>
        <v/>
      </c>
    </row>
    <row r="186" ht="20" customHeight="1">
      <c r="A186" s="16" t="n"/>
      <c r="B186" s="17" t="n"/>
      <c r="C186" s="18" t="n"/>
      <c r="D186" s="20" t="n"/>
      <c r="E186" s="19" t="n"/>
      <c r="F186" s="21">
        <f>IF(COUNTA(A186:E186)=0,"",IFERROR(IF(OR(A186="",B186="",C186="",D186=""),"Revisar campos/dados",IF(OR(DAY(A186)&lt;&gt;1,A186&lt;DATE(2020,1,1),A186&gt;DATE(2035,12,1)),"Revisar competência",IF(COUNTIFS($A$2:$A$201,A186,$B$2:$B$201,B186,$C$2:$C$201,C186)&gt;1,"Revisar duplicidade",IF(IFERROR(VLOOKUP(C186,'Configuração'!$D$2:$E$21,2,FALSE),"")&lt;&gt;B186,"Revisar tipo/categoria","OK")))),"Revisar dados"))</f>
        <v/>
      </c>
    </row>
    <row r="187" ht="20" customHeight="1">
      <c r="A187" s="16" t="n"/>
      <c r="B187" s="17" t="n"/>
      <c r="C187" s="18" t="n"/>
      <c r="D187" s="20" t="n"/>
      <c r="E187" s="19" t="n"/>
      <c r="F187" s="21">
        <f>IF(COUNTA(A187:E187)=0,"",IFERROR(IF(OR(A187="",B187="",C187="",D187=""),"Revisar campos/dados",IF(OR(DAY(A187)&lt;&gt;1,A187&lt;DATE(2020,1,1),A187&gt;DATE(2035,12,1)),"Revisar competência",IF(COUNTIFS($A$2:$A$201,A187,$B$2:$B$201,B187,$C$2:$C$201,C187)&gt;1,"Revisar duplicidade",IF(IFERROR(VLOOKUP(C187,'Configuração'!$D$2:$E$21,2,FALSE),"")&lt;&gt;B187,"Revisar tipo/categoria","OK")))),"Revisar dados"))</f>
        <v/>
      </c>
    </row>
    <row r="188" ht="20" customHeight="1">
      <c r="A188" s="16" t="n"/>
      <c r="B188" s="17" t="n"/>
      <c r="C188" s="18" t="n"/>
      <c r="D188" s="20" t="n"/>
      <c r="E188" s="19" t="n"/>
      <c r="F188" s="21">
        <f>IF(COUNTA(A188:E188)=0,"",IFERROR(IF(OR(A188="",B188="",C188="",D188=""),"Revisar campos/dados",IF(OR(DAY(A188)&lt;&gt;1,A188&lt;DATE(2020,1,1),A188&gt;DATE(2035,12,1)),"Revisar competência",IF(COUNTIFS($A$2:$A$201,A188,$B$2:$B$201,B188,$C$2:$C$201,C188)&gt;1,"Revisar duplicidade",IF(IFERROR(VLOOKUP(C188,'Configuração'!$D$2:$E$21,2,FALSE),"")&lt;&gt;B188,"Revisar tipo/categoria","OK")))),"Revisar dados"))</f>
        <v/>
      </c>
    </row>
    <row r="189" ht="20" customHeight="1">
      <c r="A189" s="16" t="n"/>
      <c r="B189" s="17" t="n"/>
      <c r="C189" s="18" t="n"/>
      <c r="D189" s="20" t="n"/>
      <c r="E189" s="19" t="n"/>
      <c r="F189" s="21">
        <f>IF(COUNTA(A189:E189)=0,"",IFERROR(IF(OR(A189="",B189="",C189="",D189=""),"Revisar campos/dados",IF(OR(DAY(A189)&lt;&gt;1,A189&lt;DATE(2020,1,1),A189&gt;DATE(2035,12,1)),"Revisar competência",IF(COUNTIFS($A$2:$A$201,A189,$B$2:$B$201,B189,$C$2:$C$201,C189)&gt;1,"Revisar duplicidade",IF(IFERROR(VLOOKUP(C189,'Configuração'!$D$2:$E$21,2,FALSE),"")&lt;&gt;B189,"Revisar tipo/categoria","OK")))),"Revisar dados"))</f>
        <v/>
      </c>
    </row>
    <row r="190" ht="20" customHeight="1">
      <c r="A190" s="16" t="n"/>
      <c r="B190" s="17" t="n"/>
      <c r="C190" s="18" t="n"/>
      <c r="D190" s="20" t="n"/>
      <c r="E190" s="19" t="n"/>
      <c r="F190" s="21">
        <f>IF(COUNTA(A190:E190)=0,"",IFERROR(IF(OR(A190="",B190="",C190="",D190=""),"Revisar campos/dados",IF(OR(DAY(A190)&lt;&gt;1,A190&lt;DATE(2020,1,1),A190&gt;DATE(2035,12,1)),"Revisar competência",IF(COUNTIFS($A$2:$A$201,A190,$B$2:$B$201,B190,$C$2:$C$201,C190)&gt;1,"Revisar duplicidade",IF(IFERROR(VLOOKUP(C190,'Configuração'!$D$2:$E$21,2,FALSE),"")&lt;&gt;B190,"Revisar tipo/categoria","OK")))),"Revisar dados"))</f>
        <v/>
      </c>
    </row>
    <row r="191" ht="20" customHeight="1">
      <c r="A191" s="16" t="n"/>
      <c r="B191" s="17" t="n"/>
      <c r="C191" s="18" t="n"/>
      <c r="D191" s="20" t="n"/>
      <c r="E191" s="19" t="n"/>
      <c r="F191" s="21">
        <f>IF(COUNTA(A191:E191)=0,"",IFERROR(IF(OR(A191="",B191="",C191="",D191=""),"Revisar campos/dados",IF(OR(DAY(A191)&lt;&gt;1,A191&lt;DATE(2020,1,1),A191&gt;DATE(2035,12,1)),"Revisar competência",IF(COUNTIFS($A$2:$A$201,A191,$B$2:$B$201,B191,$C$2:$C$201,C191)&gt;1,"Revisar duplicidade",IF(IFERROR(VLOOKUP(C191,'Configuração'!$D$2:$E$21,2,FALSE),"")&lt;&gt;B191,"Revisar tipo/categoria","OK")))),"Revisar dados"))</f>
        <v/>
      </c>
    </row>
    <row r="192" ht="20" customHeight="1">
      <c r="A192" s="16" t="n"/>
      <c r="B192" s="17" t="n"/>
      <c r="C192" s="18" t="n"/>
      <c r="D192" s="20" t="n"/>
      <c r="E192" s="19" t="n"/>
      <c r="F192" s="21">
        <f>IF(COUNTA(A192:E192)=0,"",IFERROR(IF(OR(A192="",B192="",C192="",D192=""),"Revisar campos/dados",IF(OR(DAY(A192)&lt;&gt;1,A192&lt;DATE(2020,1,1),A192&gt;DATE(2035,12,1)),"Revisar competência",IF(COUNTIFS($A$2:$A$201,A192,$B$2:$B$201,B192,$C$2:$C$201,C192)&gt;1,"Revisar duplicidade",IF(IFERROR(VLOOKUP(C192,'Configuração'!$D$2:$E$21,2,FALSE),"")&lt;&gt;B192,"Revisar tipo/categoria","OK")))),"Revisar dados"))</f>
        <v/>
      </c>
    </row>
    <row r="193" ht="20" customHeight="1">
      <c r="A193" s="16" t="n"/>
      <c r="B193" s="17" t="n"/>
      <c r="C193" s="18" t="n"/>
      <c r="D193" s="20" t="n"/>
      <c r="E193" s="19" t="n"/>
      <c r="F193" s="21">
        <f>IF(COUNTA(A193:E193)=0,"",IFERROR(IF(OR(A193="",B193="",C193="",D193=""),"Revisar campos/dados",IF(OR(DAY(A193)&lt;&gt;1,A193&lt;DATE(2020,1,1),A193&gt;DATE(2035,12,1)),"Revisar competência",IF(COUNTIFS($A$2:$A$201,A193,$B$2:$B$201,B193,$C$2:$C$201,C193)&gt;1,"Revisar duplicidade",IF(IFERROR(VLOOKUP(C193,'Configuração'!$D$2:$E$21,2,FALSE),"")&lt;&gt;B193,"Revisar tipo/categoria","OK")))),"Revisar dados"))</f>
        <v/>
      </c>
    </row>
    <row r="194" ht="20" customHeight="1">
      <c r="A194" s="16" t="n"/>
      <c r="B194" s="17" t="n"/>
      <c r="C194" s="18" t="n"/>
      <c r="D194" s="20" t="n"/>
      <c r="E194" s="19" t="n"/>
      <c r="F194" s="21">
        <f>IF(COUNTA(A194:E194)=0,"",IFERROR(IF(OR(A194="",B194="",C194="",D194=""),"Revisar campos/dados",IF(OR(DAY(A194)&lt;&gt;1,A194&lt;DATE(2020,1,1),A194&gt;DATE(2035,12,1)),"Revisar competência",IF(COUNTIFS($A$2:$A$201,A194,$B$2:$B$201,B194,$C$2:$C$201,C194)&gt;1,"Revisar duplicidade",IF(IFERROR(VLOOKUP(C194,'Configuração'!$D$2:$E$21,2,FALSE),"")&lt;&gt;B194,"Revisar tipo/categoria","OK")))),"Revisar dados"))</f>
        <v/>
      </c>
    </row>
    <row r="195" ht="20" customHeight="1">
      <c r="A195" s="16" t="n"/>
      <c r="B195" s="17" t="n"/>
      <c r="C195" s="18" t="n"/>
      <c r="D195" s="20" t="n"/>
      <c r="E195" s="19" t="n"/>
      <c r="F195" s="21">
        <f>IF(COUNTA(A195:E195)=0,"",IFERROR(IF(OR(A195="",B195="",C195="",D195=""),"Revisar campos/dados",IF(OR(DAY(A195)&lt;&gt;1,A195&lt;DATE(2020,1,1),A195&gt;DATE(2035,12,1)),"Revisar competência",IF(COUNTIFS($A$2:$A$201,A195,$B$2:$B$201,B195,$C$2:$C$201,C195)&gt;1,"Revisar duplicidade",IF(IFERROR(VLOOKUP(C195,'Configuração'!$D$2:$E$21,2,FALSE),"")&lt;&gt;B195,"Revisar tipo/categoria","OK")))),"Revisar dados"))</f>
        <v/>
      </c>
    </row>
    <row r="196" ht="20" customHeight="1">
      <c r="A196" s="16" t="n"/>
      <c r="B196" s="17" t="n"/>
      <c r="C196" s="18" t="n"/>
      <c r="D196" s="20" t="n"/>
      <c r="E196" s="19" t="n"/>
      <c r="F196" s="21">
        <f>IF(COUNTA(A196:E196)=0,"",IFERROR(IF(OR(A196="",B196="",C196="",D196=""),"Revisar campos/dados",IF(OR(DAY(A196)&lt;&gt;1,A196&lt;DATE(2020,1,1),A196&gt;DATE(2035,12,1)),"Revisar competência",IF(COUNTIFS($A$2:$A$201,A196,$B$2:$B$201,B196,$C$2:$C$201,C196)&gt;1,"Revisar duplicidade",IF(IFERROR(VLOOKUP(C196,'Configuração'!$D$2:$E$21,2,FALSE),"")&lt;&gt;B196,"Revisar tipo/categoria","OK")))),"Revisar dados"))</f>
        <v/>
      </c>
    </row>
    <row r="197" ht="20" customHeight="1">
      <c r="A197" s="16" t="n"/>
      <c r="B197" s="17" t="n"/>
      <c r="C197" s="18" t="n"/>
      <c r="D197" s="20" t="n"/>
      <c r="E197" s="19" t="n"/>
      <c r="F197" s="21">
        <f>IF(COUNTA(A197:E197)=0,"",IFERROR(IF(OR(A197="",B197="",C197="",D197=""),"Revisar campos/dados",IF(OR(DAY(A197)&lt;&gt;1,A197&lt;DATE(2020,1,1),A197&gt;DATE(2035,12,1)),"Revisar competência",IF(COUNTIFS($A$2:$A$201,A197,$B$2:$B$201,B197,$C$2:$C$201,C197)&gt;1,"Revisar duplicidade",IF(IFERROR(VLOOKUP(C197,'Configuração'!$D$2:$E$21,2,FALSE),"")&lt;&gt;B197,"Revisar tipo/categoria","OK")))),"Revisar dados"))</f>
        <v/>
      </c>
    </row>
    <row r="198" ht="20" customHeight="1">
      <c r="A198" s="16" t="n"/>
      <c r="B198" s="17" t="n"/>
      <c r="C198" s="18" t="n"/>
      <c r="D198" s="20" t="n"/>
      <c r="E198" s="19" t="n"/>
      <c r="F198" s="21">
        <f>IF(COUNTA(A198:E198)=0,"",IFERROR(IF(OR(A198="",B198="",C198="",D198=""),"Revisar campos/dados",IF(OR(DAY(A198)&lt;&gt;1,A198&lt;DATE(2020,1,1),A198&gt;DATE(2035,12,1)),"Revisar competência",IF(COUNTIFS($A$2:$A$201,A198,$B$2:$B$201,B198,$C$2:$C$201,C198)&gt;1,"Revisar duplicidade",IF(IFERROR(VLOOKUP(C198,'Configuração'!$D$2:$E$21,2,FALSE),"")&lt;&gt;B198,"Revisar tipo/categoria","OK")))),"Revisar dados"))</f>
        <v/>
      </c>
    </row>
    <row r="199" ht="20" customHeight="1">
      <c r="A199" s="16" t="n"/>
      <c r="B199" s="17" t="n"/>
      <c r="C199" s="18" t="n"/>
      <c r="D199" s="20" t="n"/>
      <c r="E199" s="19" t="n"/>
      <c r="F199" s="21">
        <f>IF(COUNTA(A199:E199)=0,"",IFERROR(IF(OR(A199="",B199="",C199="",D199=""),"Revisar campos/dados",IF(OR(DAY(A199)&lt;&gt;1,A199&lt;DATE(2020,1,1),A199&gt;DATE(2035,12,1)),"Revisar competência",IF(COUNTIFS($A$2:$A$201,A199,$B$2:$B$201,B199,$C$2:$C$201,C199)&gt;1,"Revisar duplicidade",IF(IFERROR(VLOOKUP(C199,'Configuração'!$D$2:$E$21,2,FALSE),"")&lt;&gt;B199,"Revisar tipo/categoria","OK")))),"Revisar dados"))</f>
        <v/>
      </c>
    </row>
    <row r="200" ht="20" customHeight="1">
      <c r="A200" s="16" t="n"/>
      <c r="B200" s="17" t="n"/>
      <c r="C200" s="18" t="n"/>
      <c r="D200" s="20" t="n"/>
      <c r="E200" s="19" t="n"/>
      <c r="F200" s="21">
        <f>IF(COUNTA(A200:E200)=0,"",IFERROR(IF(OR(A200="",B200="",C200="",D200=""),"Revisar campos/dados",IF(OR(DAY(A200)&lt;&gt;1,A200&lt;DATE(2020,1,1),A200&gt;DATE(2035,12,1)),"Revisar competência",IF(COUNTIFS($A$2:$A$201,A200,$B$2:$B$201,B200,$C$2:$C$201,C200)&gt;1,"Revisar duplicidade",IF(IFERROR(VLOOKUP(C200,'Configuração'!$D$2:$E$21,2,FALSE),"")&lt;&gt;B200,"Revisar tipo/categoria","OK")))),"Revisar dados"))</f>
        <v/>
      </c>
    </row>
    <row r="201" ht="20" customHeight="1">
      <c r="A201" s="16" t="n"/>
      <c r="B201" s="17" t="n"/>
      <c r="C201" s="18" t="n"/>
      <c r="D201" s="20" t="n"/>
      <c r="E201" s="19" t="n"/>
      <c r="F201" s="21">
        <f>IF(COUNTA(A201:E201)=0,"",IFERROR(IF(OR(A201="",B201="",C201="",D201=""),"Revisar campos/dados",IF(OR(DAY(A201)&lt;&gt;1,A201&lt;DATE(2020,1,1),A201&gt;DATE(2035,12,1)),"Revisar competência",IF(COUNTIFS($A$2:$A$201,A201,$B$2:$B$201,B201,$C$2:$C$201,C201)&gt;1,"Revisar duplicidade",IF(IFERROR(VLOOKUP(C201,'Configuração'!$D$2:$E$21,2,FALSE),"")&lt;&gt;B201,"Revisar tipo/categoria","OK")))),"Revisar dados"))</f>
        <v/>
      </c>
    </row>
  </sheetData>
  <autoFilter ref="A1:F201"/>
  <conditionalFormatting sqref="A2:F201">
    <cfRule type="expression" priority="1" dxfId="0">
      <formula>LEFT($F2,7)="Revisar"</formula>
    </cfRule>
  </conditionalFormatting>
  <dataValidations count="5">
    <dataValidation sqref="A2:A201" showDropDown="0" showInputMessage="1" showErrorMessage="1" allowBlank="0" errorTitle="Competência inválida" error="Informe o primeiro dia de um mês entre 01/01/2020 e 01/12/2035." promptTitle="Competência inválida" prompt="Informe o primeiro dia de um mês entre 01/01/2020 e 01/12/2035." type="custom">
      <formula1>=OR(A2="",AND(ISNUMBER(A2),DAY(A2)=1,A2&gt;=DATE(2020,1,1),A2&lt;=DATE(2035,12,1)))</formula1>
    </dataValidation>
    <dataValidation sqref="B2:B201" showDropDown="0" showInputMessage="1" showErrorMessage="1" allowBlank="0" errorTitle="Tipo inválido" error="Selecione Entrada ou Saída." promptTitle="Tipo inválido" prompt="Selecione Entrada ou Saída." type="list">
      <formula1>=INDIRECT("'Configuração'!$G$2:$G$3")</formula1>
    </dataValidation>
    <dataValidation sqref="C2:C201" showDropDown="0" showInputMessage="1" showErrorMessage="1" allowBlank="0" errorTitle="Categoria inválida" error="Selecione uma categoria configurada." promptTitle="Categoria inválida" prompt="Selecione uma categoria configurada." type="list">
      <formula1>=INDIRECT("'Configuração'!$D$2:$D$21")</formula1>
    </dataValidation>
    <dataValidation sqref="D2:D201" showDropDown="0" showInputMessage="1" showErrorMessage="1" allowBlank="0" errorTitle="Valor inválido" error="Informe um valor orçado positivo." promptTitle="Valor inválido" prompt="Informe um valor orçado positivo." type="decimal" operator="greaterThan">
      <formula1>0</formula1>
    </dataValidation>
    <dataValidation sqref="E2:E201" showDropDown="0" showInputMessage="1" showErrorMessage="1" allowBlank="0" errorTitle="Observação extensa" error="Use até 200 caracteres." promptTitle="Observação extensa" prompt="Use até 200 caracteres." type="textLength" operator="lessThanOrEqual">
      <formula1>200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2F7A68"/>
    <outlinePr summaryBelow="1" summaryRight="1"/>
    <pageSetUpPr/>
  </sheetPr>
  <dimension ref="A1:G2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21" customWidth="1" min="2" max="2"/>
    <col width="3" customWidth="1" min="3" max="3"/>
    <col width="35" customWidth="1" min="4" max="4"/>
    <col width="22" customWidth="1" min="5" max="5"/>
    <col width="3" customWidth="1" min="6" max="6"/>
    <col width="20" customWidth="1" min="7" max="7"/>
  </cols>
  <sheetData>
    <row r="1" ht="30" customHeight="1">
      <c r="A1" s="14" t="inlineStr">
        <is>
          <t>Premissa editável</t>
        </is>
      </c>
      <c r="B1" s="14" t="inlineStr">
        <is>
          <t>Valor</t>
        </is>
      </c>
      <c r="D1" s="14" t="inlineStr">
        <is>
          <t>Categoria</t>
        </is>
      </c>
      <c r="E1" s="14" t="inlineStr">
        <is>
          <t>Tipo correspondente</t>
        </is>
      </c>
      <c r="G1" s="14" t="inlineStr">
        <is>
          <t>Tipos permitidos</t>
        </is>
      </c>
    </row>
    <row r="2" ht="23" customHeight="1">
      <c r="A2" s="9" t="inlineStr">
        <is>
          <t>Competência analisada</t>
        </is>
      </c>
      <c r="B2" s="22" t="n">
        <v>46266</v>
      </c>
      <c r="D2" s="18" t="inlineStr">
        <is>
          <t>Dízimos e ofertas</t>
        </is>
      </c>
      <c r="E2" s="17" t="inlineStr">
        <is>
          <t>Entrada</t>
        </is>
      </c>
      <c r="G2" s="21" t="inlineStr">
        <is>
          <t>Entrada</t>
        </is>
      </c>
    </row>
    <row r="3" ht="23" customHeight="1">
      <c r="A3" s="6" t="inlineStr">
        <is>
          <t>Data de corte</t>
        </is>
      </c>
      <c r="B3" s="22" t="n">
        <v>46276</v>
      </c>
      <c r="D3" s="18" t="inlineStr">
        <is>
          <t>Contribuições para projetos</t>
        </is>
      </c>
      <c r="E3" s="17" t="inlineStr">
        <is>
          <t>Entrada</t>
        </is>
      </c>
      <c r="G3" s="21" t="inlineStr">
        <is>
          <t>Saída</t>
        </is>
      </c>
    </row>
    <row r="4" ht="23" customHeight="1">
      <c r="A4" s="9" t="inlineStr">
        <is>
          <t>Saldo disponível antes da competência</t>
        </is>
      </c>
      <c r="B4" s="20" t="n">
        <v>8000</v>
      </c>
      <c r="D4" s="18" t="inlineStr">
        <is>
          <t>Receitas de eventos</t>
        </is>
      </c>
      <c r="E4" s="17" t="inlineStr">
        <is>
          <t>Entrada</t>
        </is>
      </c>
    </row>
    <row r="5" ht="23" customHeight="1">
      <c r="A5" s="6" t="inlineStr">
        <is>
          <t>Reserva mínima desejada</t>
        </is>
      </c>
      <c r="B5" s="20" t="n">
        <v>5000</v>
      </c>
      <c r="D5" s="18" t="inlineStr">
        <is>
          <t>Outras entradas</t>
        </is>
      </c>
      <c r="E5" s="17" t="inlineStr">
        <is>
          <t>Entrada</t>
        </is>
      </c>
    </row>
    <row r="6" ht="23" customHeight="1">
      <c r="A6" s="9" t="inlineStr">
        <is>
          <t>Limite de concentração por categoria</t>
        </is>
      </c>
      <c r="B6" s="23" t="n">
        <v>0.4</v>
      </c>
      <c r="D6" s="18" t="inlineStr">
        <is>
          <t>Utilidades</t>
        </is>
      </c>
      <c r="E6" s="17" t="inlineStr">
        <is>
          <t>Saída</t>
        </is>
      </c>
    </row>
    <row r="7" ht="23" customHeight="1">
      <c r="A7" s="6" t="inlineStr">
        <is>
          <t>Tolerância de estouro do orçamento de saídas</t>
        </is>
      </c>
      <c r="B7" s="23" t="n">
        <v>0.1</v>
      </c>
      <c r="D7" s="18" t="inlineStr">
        <is>
          <t>Manutenção</t>
        </is>
      </c>
      <c r="E7" s="17" t="inlineStr">
        <is>
          <t>Saída</t>
        </is>
      </c>
    </row>
    <row r="8" ht="23" customHeight="1">
      <c r="A8" s="9" t="inlineStr">
        <is>
          <t>Data de referência</t>
        </is>
      </c>
      <c r="B8" s="22" t="n">
        <v>46276</v>
      </c>
      <c r="D8" s="18" t="inlineStr">
        <is>
          <t>Ação social</t>
        </is>
      </c>
      <c r="E8" s="17" t="inlineStr">
        <is>
          <t>Saída</t>
        </is>
      </c>
    </row>
    <row r="9">
      <c r="D9" s="18" t="inlineStr">
        <is>
          <t>Materiais</t>
        </is>
      </c>
      <c r="E9" s="17" t="inlineStr">
        <is>
          <t>Saída</t>
        </is>
      </c>
    </row>
    <row r="10">
      <c r="D10" s="18" t="inlineStr">
        <is>
          <t>Despesas de eventos</t>
        </is>
      </c>
      <c r="E10" s="17" t="inlineStr">
        <is>
          <t>Saída</t>
        </is>
      </c>
    </row>
    <row r="11">
      <c r="D11" s="18" t="inlineStr">
        <is>
          <t>Serviços administrativos</t>
        </is>
      </c>
      <c r="E11" s="17" t="inlineStr">
        <is>
          <t>Saída</t>
        </is>
      </c>
    </row>
    <row r="12">
      <c r="D12" s="18" t="inlineStr">
        <is>
          <t>Missões</t>
        </is>
      </c>
      <c r="E12" s="17" t="inlineStr">
        <is>
          <t>Saída</t>
        </is>
      </c>
    </row>
    <row r="13">
      <c r="D13" s="18" t="inlineStr">
        <is>
          <t>Outras saídas</t>
        </is>
      </c>
      <c r="E13" s="17" t="inlineStr">
        <is>
          <t>Saída</t>
        </is>
      </c>
    </row>
    <row r="14">
      <c r="D14" s="18" t="n"/>
      <c r="E14" s="17" t="n"/>
    </row>
    <row r="15">
      <c r="D15" s="18" t="n"/>
      <c r="E15" s="17" t="n"/>
    </row>
    <row r="16">
      <c r="D16" s="18" t="n"/>
      <c r="E16" s="17" t="n"/>
    </row>
    <row r="17">
      <c r="D17" s="18" t="n"/>
      <c r="E17" s="17" t="n"/>
    </row>
    <row r="18">
      <c r="D18" s="18" t="n"/>
      <c r="E18" s="17" t="n"/>
    </row>
    <row r="19">
      <c r="D19" s="18" t="n"/>
      <c r="E19" s="17" t="n"/>
    </row>
    <row r="20">
      <c r="D20" s="18" t="n"/>
      <c r="E20" s="17" t="n"/>
    </row>
    <row r="21">
      <c r="D21" s="18" t="n"/>
      <c r="E21" s="17" t="n"/>
    </row>
  </sheetData>
  <autoFilter ref="D1:E21"/>
  <conditionalFormatting sqref="D2:E21">
    <cfRule type="expression" priority="1" dxfId="0">
      <formula>AND($D2&lt;&gt;"",COUNTIF($D$2:$D$21,$D2)&gt;1)</formula>
    </cfRule>
  </conditionalFormatting>
  <dataValidations count="7">
    <dataValidation sqref="B2" showDropDown="0" showInputMessage="1" showErrorMessage="1" allowBlank="0" errorTitle="Competência inválida" error="Informe o primeiro dia do mês analisado." promptTitle="Competência inválida" prompt="Informe o primeiro dia do mês analisado." type="custom">
      <formula1>=AND(ISNUMBER(B2),DAY(B2)=1)</formula1>
    </dataValidation>
    <dataValidation sqref="B3" showDropDown="0" showInputMessage="1" showErrorMessage="1" allowBlank="0" errorTitle="Data de corte inválida" error="A data deve estar na competência e não pode ultrapassar a data de referência." promptTitle="Data de corte inválida" prompt="A data deve estar na competência e não pode ultrapassar a data de referência." type="custom">
      <formula1>=AND(ISNUMBER(B3),B3&gt;=B2,B3&lt;=DATE(YEAR(B2),MONTH(B2)+1,0),B3&lt;=B8)</formula1>
    </dataValidation>
    <dataValidation sqref="B4:B5" showDropDown="0" showInputMessage="1" showErrorMessage="1" allowBlank="0" errorTitle="Valor inválido" error="Informe um valor maior ou igual a zero." promptTitle="Valor inválido" prompt="Informe um valor maior ou igual a zero." type="decimal" operator="greaterThanOrEqual">
      <formula1>0</formula1>
    </dataValidation>
    <dataValidation sqref="B6:B7" showDropDown="0" showInputMessage="1" showErrorMessage="1" allowBlank="0" errorTitle="Percentual inválido" error="Informe um percentual entre 0% e 100%." promptTitle="Percentual inválido" prompt="Informe um percentual entre 0% e 100%." type="decimal" operator="between">
      <formula1>0</formula1>
      <formula2>1</formula2>
    </dataValidation>
    <dataValidation sqref="B8" showDropDown="0" showInputMessage="1" showErrorMessage="1" allowBlank="0" errorTitle="Data de referência inválida" error="A data de referência deve ser igual ou posterior à data de corte." promptTitle="Data de referência inválida" prompt="A data de referência deve ser igual ou posterior à data de corte." type="custom">
      <formula1>=AND(ISNUMBER(B8),B8&gt;=B3)</formula1>
    </dataValidation>
    <dataValidation sqref="D2:D21" showDropDown="0" showInputMessage="1" showErrorMessage="1" allowBlank="0" errorTitle="Categoria duplicada" error="Cada categoria deve aparecer somente uma vez." promptTitle="Categoria duplicada" prompt="Cada categoria deve aparecer somente uma vez." type="custom">
      <formula1>=OR(D2="",COUNTIF($D$2:$D$21,D2)=1)</formula1>
    </dataValidation>
    <dataValidation sqref="E2:E21" showDropDown="0" showInputMessage="1" showErrorMessage="1" allowBlank="0" errorTitle="Tipo inválido" error="Selecione Entrada ou Saída." promptTitle="Tipo inválido" prompt="Selecione Entrada ou Saída." type="list">
      <formula1>=$G$2:$G$3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2026-09-11T05:27:13Z</dcterms:created>
  <dcterms:modified xmlns:dcterms="http://purl.org/dc/terms/" xmlns:xsi="http://www.w3.org/2001/XMLSchema-instance" xsi:type="dcterms:W3CDTF">2026-09-11T05:27:14+00:00Z</dcterms:modified>
</cp:coreProperties>
</file>