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oaçõe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'Doações'!$A$4:$K$124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dd/mm/yyyy"/>
    <numFmt numFmtId="166" formatCode="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763"/>
      <sz val="9"/>
    </font>
    <font>
      <name val="Calibri"/>
      <b val="1"/>
      <color rgb="00FFFFFF"/>
      <sz val="11"/>
    </font>
    <font>
      <name val="Calibri"/>
      <color rgb="00233432"/>
      <sz val="10"/>
    </font>
    <font>
      <name val="Calibri"/>
      <b val="1"/>
      <color rgb="00233432"/>
      <sz val="10"/>
    </font>
    <font>
      <name val="Calibri"/>
      <b val="1"/>
      <color rgb="002F7A68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C887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right" vertical="center"/>
    </xf>
    <xf numFmtId="1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6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C887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Doações por finalidade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'Resumo'!E4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'Resumo'!$D$5:$D$10</f>
            </numRef>
          </cat>
          <val>
            <numRef>
              <f>'Resumo'!$E$5:$E$10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Finalidade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824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1" customWidth="1" min="2" max="2"/>
    <col width="3" customWidth="1" min="3" max="3"/>
    <col width="31" customWidth="1" min="4" max="4"/>
    <col width="22" customWidth="1" min="5" max="5"/>
    <col width="17" customWidth="1" min="6" max="6"/>
    <col width="3" customWidth="1" min="7" max="7"/>
    <col width="31" customWidth="1" min="8" max="8"/>
    <col width="22" customWidth="1" min="9" max="9"/>
    <col width="17" customWidth="1" min="10" max="10"/>
  </cols>
  <sheetData>
    <row r="1" ht="27" customHeight="1">
      <c r="A1" s="1" t="inlineStr">
        <is>
          <t>Doações por finalidade — resumo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6" t="n"/>
    </row>
    <row r="2">
      <c r="A2" s="2" t="inlineStr">
        <is>
          <t>Indicadores calculados a partir dos registros preenchidos na planilha Doações.</t>
        </is>
      </c>
    </row>
    <row r="3"/>
    <row r="4" ht="31" customHeight="1">
      <c r="A4" s="3" t="inlineStr">
        <is>
          <t>Indicador</t>
        </is>
      </c>
      <c r="B4" s="3" t="inlineStr">
        <is>
          <t>Resultado</t>
        </is>
      </c>
      <c r="D4" s="3" t="inlineStr">
        <is>
          <t>Finalidade</t>
        </is>
      </c>
      <c r="E4" s="3" t="inlineStr">
        <is>
          <t>Total considerado (R$)</t>
        </is>
      </c>
      <c r="F4" s="3" t="inlineStr">
        <is>
          <t>Qtde. recebida</t>
        </is>
      </c>
      <c r="H4" s="3" t="inlineStr">
        <is>
          <t>Campanha / evento</t>
        </is>
      </c>
      <c r="I4" s="3" t="inlineStr">
        <is>
          <t>Total considerado (R$)</t>
        </is>
      </c>
      <c r="J4" s="3" t="inlineStr">
        <is>
          <t>Qtde. recebida</t>
        </is>
      </c>
    </row>
    <row r="5">
      <c r="A5" s="4" t="inlineStr">
        <is>
          <t>Total considerado</t>
        </is>
      </c>
      <c r="B5" s="27">
        <f>IF(COUNT('Doações'!$A$5:$A$124)=0,"",IFERROR(SUM('Doações'!$J$5:$J$124),""))</f>
        <v/>
      </c>
      <c r="D5" s="4">
        <f>IF(Premissas!$D$4="","",Premissas!$D$4)</f>
        <v/>
      </c>
      <c r="E5" s="28">
        <f>IF(D5="","",IF(COUNTIF('Doações'!$C$5:$C$124,D5)=0,"",IFERROR(SUMIFS('Doações'!$J$5:$J$124,'Doações'!$C$5:$C$124,D5),"")))</f>
        <v/>
      </c>
      <c r="F5" s="7">
        <f>IF(D5="","",IF(COUNTIF('Doações'!$C$5:$C$124,D5)=0,"",IFERROR(COUNTIFS('Doações'!$C$5:$C$124,D5,'Doações'!$H$5:$H$124,"Recebida"),"")))</f>
        <v/>
      </c>
      <c r="H5" s="4">
        <f>IF(Premissas!$F$4="","",Premissas!$F$4)</f>
        <v/>
      </c>
      <c r="I5" s="28">
        <f>IF(H5="","",IF(COUNTIF('Doações'!$D$5:$D$124,H5)=0,"",IFERROR(SUMIFS('Doações'!$J$5:$J$124,'Doações'!$D$5:$D$124,H5),"")))</f>
        <v/>
      </c>
      <c r="J5" s="7">
        <f>IF(H5="","",IF(COUNTIF('Doações'!$D$5:$D$124,H5)=0,"",IFERROR(COUNTIFS('Doações'!$D$5:$D$124,H5,'Doações'!$H$5:$H$124,"Recebida"),"")))</f>
        <v/>
      </c>
    </row>
    <row r="6">
      <c r="A6" s="8" t="inlineStr">
        <is>
          <t>Total pendente de conferência</t>
        </is>
      </c>
      <c r="B6" s="29">
        <f>IF(COUNT('Doações'!$A$5:$A$124)=0,"",IFERROR(SUMIFS('Doações'!$E$5:$E$124,'Doações'!$H$5:$H$124,"Pendente de conferência"),""))</f>
        <v/>
      </c>
      <c r="D6" s="8">
        <f>IF(Premissas!$D$5="","",Premissas!$D$5)</f>
        <v/>
      </c>
      <c r="E6" s="29">
        <f>IF(D6="","",IF(COUNTIF('Doações'!$C$5:$C$124,D6)=0,"",IFERROR(SUMIFS('Doações'!$J$5:$J$124,'Doações'!$C$5:$C$124,D6),"")))</f>
        <v/>
      </c>
      <c r="F6" s="10">
        <f>IF(D6="","",IF(COUNTIF('Doações'!$C$5:$C$124,D6)=0,"",IFERROR(COUNTIFS('Doações'!$C$5:$C$124,D6,'Doações'!$H$5:$H$124,"Recebida"),"")))</f>
        <v/>
      </c>
      <c r="H6" s="8">
        <f>IF(Premissas!$F$5="","",Premissas!$F$5)</f>
        <v/>
      </c>
      <c r="I6" s="29">
        <f>IF(H6="","",IF(COUNTIF('Doações'!$D$5:$D$124,H6)=0,"",IFERROR(SUMIFS('Doações'!$J$5:$J$124,'Doações'!$D$5:$D$124,H6),"")))</f>
        <v/>
      </c>
      <c r="J6" s="10">
        <f>IF(H6="","",IF(COUNTIF('Doações'!$D$5:$D$124,H6)=0,"",IFERROR(COUNTIFS('Doações'!$D$5:$D$124,H6,'Doações'!$H$5:$H$124,"Recebida"),"")))</f>
        <v/>
      </c>
    </row>
    <row r="7">
      <c r="A7" s="4" t="inlineStr">
        <is>
          <t>Total estornado</t>
        </is>
      </c>
      <c r="B7" s="28">
        <f>IF(COUNT('Doações'!$A$5:$A$124)=0,"",IFERROR(SUMIFS('Doações'!$E$5:$E$124,'Doações'!$H$5:$H$124,"Estornada"),""))</f>
        <v/>
      </c>
      <c r="D7" s="4">
        <f>IF(Premissas!$D$6="","",Premissas!$D$6)</f>
        <v/>
      </c>
      <c r="E7" s="28">
        <f>IF(D7="","",IF(COUNTIF('Doações'!$C$5:$C$124,D7)=0,"",IFERROR(SUMIFS('Doações'!$J$5:$J$124,'Doações'!$C$5:$C$124,D7),"")))</f>
        <v/>
      </c>
      <c r="F7" s="7">
        <f>IF(D7="","",IF(COUNTIF('Doações'!$C$5:$C$124,D7)=0,"",IFERROR(COUNTIFS('Doações'!$C$5:$C$124,D7,'Doações'!$H$5:$H$124,"Recebida"),"")))</f>
        <v/>
      </c>
      <c r="H7" s="4">
        <f>IF(Premissas!$F$6="","",Premissas!$F$6)</f>
        <v/>
      </c>
      <c r="I7" s="28">
        <f>IF(H7="","",IF(COUNTIF('Doações'!$D$5:$D$124,H7)=0,"",IFERROR(SUMIFS('Doações'!$J$5:$J$124,'Doações'!$D$5:$D$124,H7),"")))</f>
        <v/>
      </c>
      <c r="J7" s="7">
        <f>IF(H7="","",IF(COUNTIF('Doações'!$D$5:$D$124,H7)=0,"",IFERROR(COUNTIFS('Doações'!$D$5:$D$124,H7,'Doações'!$H$5:$H$124,"Recebida"),"")))</f>
        <v/>
      </c>
    </row>
    <row r="8">
      <c r="A8" s="8" t="inlineStr">
        <is>
          <t>Quantidade recebida</t>
        </is>
      </c>
      <c r="B8" s="10">
        <f>IF(COUNT('Doações'!$A$5:$A$124)=0,"",IFERROR(COUNTIF('Doações'!$H$5:$H$124,"Recebida"),""))</f>
        <v/>
      </c>
      <c r="D8" s="8">
        <f>IF(Premissas!$D$7="","",Premissas!$D$7)</f>
        <v/>
      </c>
      <c r="E8" s="29">
        <f>IF(D8="","",IF(COUNTIF('Doações'!$C$5:$C$124,D8)=0,"",IFERROR(SUMIFS('Doações'!$J$5:$J$124,'Doações'!$C$5:$C$124,D8),"")))</f>
        <v/>
      </c>
      <c r="F8" s="10">
        <f>IF(D8="","",IF(COUNTIF('Doações'!$C$5:$C$124,D8)=0,"",IFERROR(COUNTIFS('Doações'!$C$5:$C$124,D8,'Doações'!$H$5:$H$124,"Recebida"),"")))</f>
        <v/>
      </c>
      <c r="H8" s="8">
        <f>IF(Premissas!$F$7="","",Premissas!$F$7)</f>
        <v/>
      </c>
      <c r="I8" s="29">
        <f>IF(H8="","",IF(COUNTIF('Doações'!$D$5:$D$124,H8)=0,"",IFERROR(SUMIFS('Doações'!$J$5:$J$124,'Doações'!$D$5:$D$124,H8),"")))</f>
        <v/>
      </c>
      <c r="J8" s="10">
        <f>IF(H8="","",IF(COUNTIF('Doações'!$D$5:$D$124,H8)=0,"",IFERROR(COUNTIFS('Doações'!$D$5:$D$124,H8,'Doações'!$H$5:$H$124,"Recebida"),"")))</f>
        <v/>
      </c>
    </row>
    <row r="9">
      <c r="A9" s="4" t="inlineStr">
        <is>
          <t>Primeiro lançamento</t>
        </is>
      </c>
      <c r="B9" s="30">
        <f>IF(COUNT('Doações'!$A$5:$A$124)=0,"",IFERROR(MIN('Doações'!$A$5:INDEX('Doações'!$A:$A,124)),""))</f>
        <v/>
      </c>
      <c r="D9" s="4">
        <f>IF(Premissas!$D$8="","",Premissas!$D$8)</f>
        <v/>
      </c>
      <c r="E9" s="28">
        <f>IF(D9="","",IF(COUNTIF('Doações'!$C$5:$C$124,D9)=0,"",IFERROR(SUMIFS('Doações'!$J$5:$J$124,'Doações'!$C$5:$C$124,D9),"")))</f>
        <v/>
      </c>
      <c r="F9" s="7">
        <f>IF(D9="","",IF(COUNTIF('Doações'!$C$5:$C$124,D9)=0,"",IFERROR(COUNTIFS('Doações'!$C$5:$C$124,D9,'Doações'!$H$5:$H$124,"Recebida"),"")))</f>
        <v/>
      </c>
      <c r="H9" s="4">
        <f>IF(Premissas!$F$8="","",Premissas!$F$8)</f>
        <v/>
      </c>
      <c r="I9" s="28">
        <f>IF(H9="","",IF(COUNTIF('Doações'!$D$5:$D$124,H9)=0,"",IFERROR(SUMIFS('Doações'!$J$5:$J$124,'Doações'!$D$5:$D$124,H9),"")))</f>
        <v/>
      </c>
      <c r="J9" s="7">
        <f>IF(H9="","",IF(COUNTIF('Doações'!$D$5:$D$124,H9)=0,"",IFERROR(COUNTIFS('Doações'!$D$5:$D$124,H9,'Doações'!$H$5:$H$124,"Recebida"),"")))</f>
        <v/>
      </c>
    </row>
    <row r="10">
      <c r="A10" s="8" t="inlineStr">
        <is>
          <t>Último lançamento</t>
        </is>
      </c>
      <c r="B10" s="31">
        <f>IF(COUNT('Doações'!$A$5:$A$124)=0,"",IFERROR(MAX('Doações'!$A$5:INDEX('Doações'!$A:$A,124)),""))</f>
        <v/>
      </c>
      <c r="D10" s="8">
        <f>IF(Premissas!$D$9="","",Premissas!$D$9)</f>
        <v/>
      </c>
      <c r="E10" s="29">
        <f>IF(D10="","",IF(COUNTIF('Doações'!$C$5:$C$124,D10)=0,"",IFERROR(SUMIFS('Doações'!$J$5:$J$124,'Doações'!$C$5:$C$124,D10),"")))</f>
        <v/>
      </c>
      <c r="F10" s="10">
        <f>IF(D10="","",IF(COUNTIF('Doações'!$C$5:$C$124,D10)=0,"",IFERROR(COUNTIFS('Doações'!$C$5:$C$124,D10,'Doações'!$H$5:$H$124,"Recebida"),"")))</f>
        <v/>
      </c>
    </row>
    <row r="11"/>
    <row r="12"/>
    <row r="13" ht="31" customHeight="1">
      <c r="A13" s="3" t="inlineStr">
        <is>
          <t>Mês</t>
        </is>
      </c>
      <c r="B13" s="3" t="inlineStr">
        <is>
          <t>Total considerado (R$)</t>
        </is>
      </c>
    </row>
    <row r="14">
      <c r="A14" s="32">
        <f>IF(Premissas!$B$8="","",Premissas!$B$8)</f>
        <v/>
      </c>
      <c r="B14" s="29">
        <f>IF(A14="","",IF(COUNTIFS('Doações'!$A$5:$A$124,"&gt;="&amp;A14,'Doações'!$A$5:$A$124,"&lt;"&amp;EDATE(A14,1))=0,"",IFERROR(SUMIFS('Doações'!$J$5:$J$124,'Doações'!$A$5:$A$124,"&gt;="&amp;A14,'Doações'!$A$5:$A$124,"&lt;"&amp;EDATE(A14,1)),"")))</f>
        <v/>
      </c>
    </row>
    <row r="15">
      <c r="A15" s="33">
        <f>IF(A14="","",EDATE(A14,1))</f>
        <v/>
      </c>
      <c r="B15" s="28">
        <f>IF(A15="","",IF(COUNTIFS('Doações'!$A$5:$A$124,"&gt;="&amp;A15,'Doações'!$A$5:$A$124,"&lt;"&amp;EDATE(A15,1))=0,"",IFERROR(SUMIFS('Doações'!$J$5:$J$124,'Doações'!$A$5:$A$124,"&gt;="&amp;A15,'Doações'!$A$5:$A$124,"&lt;"&amp;EDATE(A15,1)),"")))</f>
        <v/>
      </c>
    </row>
    <row r="16">
      <c r="A16" s="32">
        <f>IF(A15="","",EDATE(A15,1))</f>
        <v/>
      </c>
      <c r="B16" s="29">
        <f>IF(A16="","",IF(COUNTIFS('Doações'!$A$5:$A$124,"&gt;="&amp;A16,'Doações'!$A$5:$A$124,"&lt;"&amp;EDATE(A16,1))=0,"",IFERROR(SUMIFS('Doações'!$J$5:$J$124,'Doações'!$A$5:$A$124,"&gt;="&amp;A16,'Doações'!$A$5:$A$124,"&lt;"&amp;EDATE(A16,1)),"")))</f>
        <v/>
      </c>
    </row>
    <row r="17">
      <c r="A17" s="33">
        <f>IF(A16="","",EDATE(A16,1))</f>
        <v/>
      </c>
      <c r="B17" s="28">
        <f>IF(A17="","",IF(COUNTIFS('Doações'!$A$5:$A$124,"&gt;="&amp;A17,'Doações'!$A$5:$A$124,"&lt;"&amp;EDATE(A17,1))=0,"",IFERROR(SUMIFS('Doações'!$J$5:$J$124,'Doações'!$A$5:$A$124,"&gt;="&amp;A17,'Doações'!$A$5:$A$124,"&lt;"&amp;EDATE(A17,1)),"")))</f>
        <v/>
      </c>
    </row>
    <row r="18">
      <c r="A18" s="32">
        <f>IF(A17="","",EDATE(A17,1))</f>
        <v/>
      </c>
      <c r="B18" s="29">
        <f>IF(A18="","",IF(COUNTIFS('Doações'!$A$5:$A$124,"&gt;="&amp;A18,'Doações'!$A$5:$A$124,"&lt;"&amp;EDATE(A18,1))=0,"",IFERROR(SUMIFS('Doações'!$J$5:$J$124,'Doações'!$A$5:$A$124,"&gt;="&amp;A18,'Doações'!$A$5:$A$124,"&lt;"&amp;EDATE(A18,1)),"")))</f>
        <v/>
      </c>
    </row>
    <row r="19">
      <c r="A19" s="33">
        <f>IF(A18="","",EDATE(A18,1))</f>
        <v/>
      </c>
      <c r="B19" s="28">
        <f>IF(A19="","",IF(COUNTIFS('Doações'!$A$5:$A$124,"&gt;="&amp;A19,'Doações'!$A$5:$A$124,"&lt;"&amp;EDATE(A19,1))=0,"",IFERROR(SUMIFS('Doações'!$J$5:$J$124,'Doações'!$A$5:$A$124,"&gt;="&amp;A19,'Doações'!$A$5:$A$124,"&lt;"&amp;EDATE(A19,1)),"")))</f>
        <v/>
      </c>
    </row>
    <row r="20">
      <c r="A20" s="32">
        <f>IF(A19="","",EDATE(A19,1))</f>
        <v/>
      </c>
      <c r="B20" s="29">
        <f>IF(A20="","",IF(COUNTIFS('Doações'!$A$5:$A$124,"&gt;="&amp;A20,'Doações'!$A$5:$A$124,"&lt;"&amp;EDATE(A20,1))=0,"",IFERROR(SUMIFS('Doações'!$J$5:$J$124,'Doações'!$A$5:$A$124,"&gt;="&amp;A20,'Doações'!$A$5:$A$124,"&lt;"&amp;EDATE(A20,1)),"")))</f>
        <v/>
      </c>
    </row>
    <row r="21">
      <c r="A21" s="33">
        <f>IF(A20="","",EDATE(A20,1))</f>
        <v/>
      </c>
      <c r="B21" s="28">
        <f>IF(A21="","",IF(COUNTIFS('Doações'!$A$5:$A$124,"&gt;="&amp;A21,'Doações'!$A$5:$A$124,"&lt;"&amp;EDATE(A21,1))=0,"",IFERROR(SUMIFS('Doações'!$J$5:$J$124,'Doações'!$A$5:$A$124,"&gt;="&amp;A21,'Doações'!$A$5:$A$124,"&lt;"&amp;EDATE(A21,1)),"")))</f>
        <v/>
      </c>
    </row>
    <row r="22">
      <c r="A22" s="32">
        <f>IF(A21="","",EDATE(A21,1))</f>
        <v/>
      </c>
      <c r="B22" s="29">
        <f>IF(A22="","",IF(COUNTIFS('Doações'!$A$5:$A$124,"&gt;="&amp;A22,'Doações'!$A$5:$A$124,"&lt;"&amp;EDATE(A22,1))=0,"",IFERROR(SUMIFS('Doações'!$J$5:$J$124,'Doações'!$A$5:$A$124,"&gt;="&amp;A22,'Doações'!$A$5:$A$124,"&lt;"&amp;EDATE(A22,1)),"")))</f>
        <v/>
      </c>
    </row>
    <row r="23">
      <c r="A23" s="33">
        <f>IF(A22="","",EDATE(A22,1))</f>
        <v/>
      </c>
      <c r="B23" s="28">
        <f>IF(A23="","",IF(COUNTIFS('Doações'!$A$5:$A$124,"&gt;="&amp;A23,'Doações'!$A$5:$A$124,"&lt;"&amp;EDATE(A23,1))=0,"",IFERROR(SUMIFS('Doações'!$J$5:$J$124,'Doações'!$A$5:$A$124,"&gt;="&amp;A23,'Doações'!$A$5:$A$124,"&lt;"&amp;EDATE(A23,1)),"")))</f>
        <v/>
      </c>
    </row>
    <row r="24">
      <c r="A24" s="32">
        <f>IF(A23="","",EDATE(A23,1))</f>
        <v/>
      </c>
      <c r="B24" s="29">
        <f>IF(A24="","",IF(COUNTIFS('Doações'!$A$5:$A$124,"&gt;="&amp;A24,'Doações'!$A$5:$A$124,"&lt;"&amp;EDATE(A24,1))=0,"",IFERROR(SUMIFS('Doações'!$J$5:$J$124,'Doações'!$A$5:$A$124,"&gt;="&amp;A24,'Doações'!$A$5:$A$124,"&lt;"&amp;EDATE(A24,1)),"")))</f>
        <v/>
      </c>
    </row>
    <row r="25">
      <c r="A25" s="33">
        <f>IF(A24="","",EDATE(A24,1))</f>
        <v/>
      </c>
      <c r="B25" s="28">
        <f>IF(A25="","",IF(COUNTIFS('Doações'!$A$5:$A$124,"&gt;="&amp;A25,'Doações'!$A$5:$A$124,"&lt;"&amp;EDATE(A25,1))=0,"",IFERROR(SUMIFS('Doações'!$J$5:$J$124,'Doações'!$A$5:$A$124,"&gt;="&amp;A25,'Doações'!$A$5:$A$124,"&lt;"&amp;EDATE(A25,1)),"")))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30" customWidth="1" min="3" max="3"/>
    <col width="31" customWidth="1" min="4" max="4"/>
    <col width="19" customWidth="1" min="5" max="5"/>
    <col width="27" customWidth="1" min="6" max="6"/>
    <col width="29" customWidth="1" min="7" max="7"/>
    <col width="25" customWidth="1" min="8" max="8"/>
    <col width="14" customWidth="1" min="9" max="9"/>
    <col width="22" customWidth="1" min="10" max="10"/>
    <col width="23" customWidth="1" min="11" max="11"/>
  </cols>
  <sheetData>
    <row r="1" ht="27" customHeight="1">
      <c r="A1" s="1" t="inlineStr">
        <is>
          <t>Doações por finalidade — registros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6" t="n"/>
    </row>
    <row r="2">
      <c r="A2" s="2" t="inlineStr">
        <is>
          <t>Preencha as células amarelas. Os alertas solicitam conferência humana e não executam ações externas.</t>
        </is>
      </c>
    </row>
    <row r="3"/>
    <row r="4" ht="32" customHeight="1">
      <c r="A4" s="15" t="inlineStr">
        <is>
          <t>Data</t>
        </is>
      </c>
      <c r="B4" s="15" t="inlineStr">
        <is>
          <t>Descrição</t>
        </is>
      </c>
      <c r="C4" s="15" t="inlineStr">
        <is>
          <t>Finalidade</t>
        </is>
      </c>
      <c r="D4" s="15" t="inlineStr">
        <is>
          <t>Campanha / evento</t>
        </is>
      </c>
      <c r="E4" s="15" t="inlineStr">
        <is>
          <t>Valor recebido (R$)</t>
        </is>
      </c>
      <c r="F4" s="15" t="inlineStr">
        <is>
          <t>Responsável pelo registro</t>
        </is>
      </c>
      <c r="G4" s="15" t="inlineStr">
        <is>
          <t>Ministério vinculado</t>
        </is>
      </c>
      <c r="H4" s="15" t="inlineStr">
        <is>
          <t>Status</t>
        </is>
      </c>
      <c r="I4" s="15" t="inlineStr">
        <is>
          <t>Competência</t>
        </is>
      </c>
      <c r="J4" s="15" t="inlineStr">
        <is>
          <t>Valor considerado (R$)</t>
        </is>
      </c>
      <c r="K4" s="15" t="inlineStr">
        <is>
          <t>Alerta de conferência</t>
        </is>
      </c>
    </row>
    <row r="5">
      <c r="A5" s="34" t="n">
        <v>46116</v>
      </c>
      <c r="B5" s="17" t="inlineStr">
        <is>
          <t>Registro fictício de oferta coletiva A</t>
        </is>
      </c>
      <c r="C5" s="17" t="inlineStr">
        <is>
          <t>Manutenção predial fictícia</t>
        </is>
      </c>
      <c r="D5" s="17" t="inlineStr">
        <is>
          <t>Campanha Horizonte Fictício</t>
        </is>
      </c>
      <c r="E5" s="35" t="n">
        <v>1800</v>
      </c>
      <c r="F5" s="17" t="inlineStr">
        <is>
          <t>Responsável fictício A</t>
        </is>
      </c>
      <c r="G5" s="17" t="inlineStr">
        <is>
          <t>Administração fictícia</t>
        </is>
      </c>
      <c r="H5" s="17" t="inlineStr">
        <is>
          <t>Recebida</t>
        </is>
      </c>
      <c r="I5" s="33">
        <f>IF(A5="","",TEXT(A5,"mm/yyyy"))</f>
        <v/>
      </c>
      <c r="J5" s="28">
        <f>IF(OR(A5="",E5="",H5=""),"",IF(H5="Recebida",E5,""))</f>
        <v/>
      </c>
      <c r="K5" s="19">
        <f>IF(A5="","",IF(OR(B5="",C5="",D5="",E5="",F5="",G5="",H5=""),"Revisar campos",IF(OR(A5&lt;Premissas!$B$6,A5&gt;Premissas!$B$7,E5&gt;Premissas!$B$4,AND(H5="Pendente de conferência",TODAY()-A5&gt;Premissas!$B$5)),"Conferir","")))</f>
        <v/>
      </c>
    </row>
    <row r="6">
      <c r="A6" s="34" t="n">
        <v>46144</v>
      </c>
      <c r="B6" s="17" t="inlineStr">
        <is>
          <t>Registro fictício de oferta coletiva B</t>
        </is>
      </c>
      <c r="C6" s="17" t="inlineStr">
        <is>
          <t>Missões locais fictícias</t>
        </is>
      </c>
      <c r="D6" s="17" t="inlineStr">
        <is>
          <t>Projeto Luz Fictícia</t>
        </is>
      </c>
      <c r="E6" s="35" t="n">
        <v>2450</v>
      </c>
      <c r="F6" s="17" t="inlineStr">
        <is>
          <t>Responsável fictício B</t>
        </is>
      </c>
      <c r="G6" s="17" t="inlineStr">
        <is>
          <t>Missões fictícias</t>
        </is>
      </c>
      <c r="H6" s="17" t="inlineStr">
        <is>
          <t>Recebida</t>
        </is>
      </c>
      <c r="I6" s="32">
        <f>IF(A6="","",TEXT(A6,"mm/yyyy"))</f>
        <v/>
      </c>
      <c r="J6" s="29">
        <f>IF(OR(A6="",E6="",H6=""),"",IF(H6="Recebida",E6,""))</f>
        <v/>
      </c>
      <c r="K6" s="20">
        <f>IF(A6="","",IF(OR(B6="",C6="",D6="",E6="",F6="",G6="",H6=""),"Revisar campos",IF(OR(A6&lt;Premissas!$B$6,A6&gt;Premissas!$B$7,E6&gt;Premissas!$B$4,AND(H6="Pendente de conferência",TODAY()-A6&gt;Premissas!$B$5)),"Conferir","")))</f>
        <v/>
      </c>
    </row>
    <row r="7">
      <c r="A7" s="34" t="n">
        <v>46171</v>
      </c>
      <c r="B7" s="17" t="inlineStr">
        <is>
          <t>Registro fictício de contribuição coletiva C</t>
        </is>
      </c>
      <c r="C7" s="17" t="inlineStr">
        <is>
          <t>Apoio comunitário fictício</t>
        </is>
      </c>
      <c r="D7" s="17" t="inlineStr">
        <is>
          <t>Campanha Ponte Fictícia</t>
        </is>
      </c>
      <c r="E7" s="35" t="n">
        <v>950</v>
      </c>
      <c r="F7" s="17" t="inlineStr">
        <is>
          <t>Responsável fictício C</t>
        </is>
      </c>
      <c r="G7" s="17" t="inlineStr">
        <is>
          <t>Ação comunitária fictícia</t>
        </is>
      </c>
      <c r="H7" s="17" t="inlineStr">
        <is>
          <t>Pendente de conferência</t>
        </is>
      </c>
      <c r="I7" s="33">
        <f>IF(A7="","",TEXT(A7,"mm/yyyy"))</f>
        <v/>
      </c>
      <c r="J7" s="28">
        <f>IF(OR(A7="",E7="",H7=""),"",IF(H7="Recebida",E7,""))</f>
        <v/>
      </c>
      <c r="K7" s="19">
        <f>IF(A7="","",IF(OR(B7="",C7="",D7="",E7="",F7="",G7="",H7=""),"Revisar campos",IF(OR(A7&lt;Premissas!$B$6,A7&gt;Premissas!$B$7,E7&gt;Premissas!$B$4,AND(H7="Pendente de conferência",TODAY()-A7&gt;Premissas!$B$5)),"Conferir","")))</f>
        <v/>
      </c>
    </row>
    <row r="8">
      <c r="A8" s="34" t="n">
        <v>46201</v>
      </c>
      <c r="B8" s="17" t="inlineStr">
        <is>
          <t>Registro fictício de oferta coletiva D</t>
        </is>
      </c>
      <c r="C8" s="17" t="inlineStr">
        <is>
          <t>Música e culto fictícios</t>
        </is>
      </c>
      <c r="D8" s="17" t="inlineStr">
        <is>
          <t>Encontro Semente Fictícia</t>
        </is>
      </c>
      <c r="E8" s="35" t="n">
        <v>780</v>
      </c>
      <c r="F8" s="17" t="inlineStr">
        <is>
          <t>Responsável fictício A</t>
        </is>
      </c>
      <c r="G8" s="17" t="inlineStr">
        <is>
          <t>Música fictícia</t>
        </is>
      </c>
      <c r="H8" s="17" t="inlineStr">
        <is>
          <t>Recebida</t>
        </is>
      </c>
      <c r="I8" s="32">
        <f>IF(A8="","",TEXT(A8,"mm/yyyy"))</f>
        <v/>
      </c>
      <c r="J8" s="29">
        <f>IF(OR(A8="",E8="",H8=""),"",IF(H8="Recebida",E8,""))</f>
        <v/>
      </c>
      <c r="K8" s="20">
        <f>IF(A8="","",IF(OR(B8="",C8="",D8="",E8="",F8="",G8="",H8=""),"Revisar campos",IF(OR(A8&lt;Premissas!$B$6,A8&gt;Premissas!$B$7,E8&gt;Premissas!$B$4,AND(H8="Pendente de conferência",TODAY()-A8&gt;Premissas!$B$5)),"Conferir","")))</f>
        <v/>
      </c>
    </row>
    <row r="9">
      <c r="A9" s="34" t="n">
        <v>46230</v>
      </c>
      <c r="B9" s="17" t="inlineStr">
        <is>
          <t>Registro fictício de contribuição coletiva E</t>
        </is>
      </c>
      <c r="C9" s="17" t="inlineStr">
        <is>
          <t>Formação cristã fictícia</t>
        </is>
      </c>
      <c r="D9" s="17" t="inlineStr">
        <is>
          <t>Sem campanha</t>
        </is>
      </c>
      <c r="E9" s="35" t="n">
        <v>6200</v>
      </c>
      <c r="F9" s="17" t="inlineStr">
        <is>
          <t>Responsável fictício D</t>
        </is>
      </c>
      <c r="G9" s="17" t="inlineStr">
        <is>
          <t>Formação fictícia</t>
        </is>
      </c>
      <c r="H9" s="17" t="inlineStr">
        <is>
          <t>Recebida</t>
        </is>
      </c>
      <c r="I9" s="33">
        <f>IF(A9="","",TEXT(A9,"mm/yyyy"))</f>
        <v/>
      </c>
      <c r="J9" s="28">
        <f>IF(OR(A9="",E9="",H9=""),"",IF(H9="Recebida",E9,""))</f>
        <v/>
      </c>
      <c r="K9" s="19">
        <f>IF(A9="","",IF(OR(B9="",C9="",D9="",E9="",F9="",G9="",H9=""),"Revisar campos",IF(OR(A9&lt;Premissas!$B$6,A9&gt;Premissas!$B$7,E9&gt;Premissas!$B$4,AND(H9="Pendente de conferência",TODAY()-A9&gt;Premissas!$B$5)),"Conferir","")))</f>
        <v/>
      </c>
    </row>
    <row r="10">
      <c r="A10" s="34" t="n">
        <v>46241</v>
      </c>
      <c r="B10" s="17" t="inlineStr">
        <is>
          <t>Registro fictício de oferta coletiva F</t>
        </is>
      </c>
      <c r="C10" s="17" t="inlineStr">
        <is>
          <t>Reserva emergencial fictícia</t>
        </is>
      </c>
      <c r="D10" s="17" t="inlineStr">
        <is>
          <t>Campanha Horizonte Fictício</t>
        </is>
      </c>
      <c r="E10" s="35" t="n">
        <v>1250</v>
      </c>
      <c r="F10" s="17" t="inlineStr">
        <is>
          <t>Responsável fictício B</t>
        </is>
      </c>
      <c r="G10" s="17" t="inlineStr">
        <is>
          <t>Administração fictícia</t>
        </is>
      </c>
      <c r="H10" s="17" t="inlineStr">
        <is>
          <t>Recebida</t>
        </is>
      </c>
      <c r="I10" s="32">
        <f>IF(A10="","",TEXT(A10,"mm/yyyy"))</f>
        <v/>
      </c>
      <c r="J10" s="29">
        <f>IF(OR(A10="",E10="",H10=""),"",IF(H10="Recebida",E10,""))</f>
        <v/>
      </c>
      <c r="K10" s="20">
        <f>IF(A10="","",IF(OR(B10="",C10="",D10="",E10="",F10="",G10="",H10=""),"Revisar campos",IF(OR(A10&lt;Premissas!$B$6,A10&gt;Premissas!$B$7,E10&gt;Premissas!$B$4,AND(H10="Pendente de conferência",TODAY()-A10&gt;Premissas!$B$5)),"Conferir","")))</f>
        <v/>
      </c>
    </row>
    <row r="11">
      <c r="A11" s="34" t="n">
        <v>46252</v>
      </c>
      <c r="B11" s="17" t="inlineStr">
        <is>
          <t>Registro fictício de contribuição coletiva G</t>
        </is>
      </c>
      <c r="C11" s="17" t="inlineStr">
        <is>
          <t>Apoio comunitário fictício</t>
        </is>
      </c>
      <c r="D11" s="17" t="inlineStr">
        <is>
          <t>Campanha Ponte Fictícia</t>
        </is>
      </c>
      <c r="E11" s="35" t="n">
        <v>1380</v>
      </c>
      <c r="F11" s="17" t="inlineStr">
        <is>
          <t>Responsável fictício C</t>
        </is>
      </c>
      <c r="G11" s="17" t="inlineStr">
        <is>
          <t>Ação comunitária fictícia</t>
        </is>
      </c>
      <c r="H11" s="17" t="inlineStr">
        <is>
          <t>Recebida</t>
        </is>
      </c>
      <c r="I11" s="33">
        <f>IF(A11="","",TEXT(A11,"mm/yyyy"))</f>
        <v/>
      </c>
      <c r="J11" s="28">
        <f>IF(OR(A11="",E11="",H11=""),"",IF(H11="Recebida",E11,""))</f>
        <v/>
      </c>
      <c r="K11" s="19">
        <f>IF(A11="","",IF(OR(B11="",C11="",D11="",E11="",F11="",G11="",H11=""),"Revisar campos",IF(OR(A11&lt;Premissas!$B$6,A11&gt;Premissas!$B$7,E11&gt;Premissas!$B$4,AND(H11="Pendente de conferência",TODAY()-A11&gt;Premissas!$B$5)),"Conferir","")))</f>
        <v/>
      </c>
    </row>
    <row r="12">
      <c r="A12" s="34" t="n">
        <v>46260</v>
      </c>
      <c r="B12" s="17" t="inlineStr">
        <is>
          <t>Registro fictício de oferta coletiva H</t>
        </is>
      </c>
      <c r="C12" s="17" t="inlineStr">
        <is>
          <t>Manutenção predial fictícia</t>
        </is>
      </c>
      <c r="D12" s="17" t="inlineStr">
        <is>
          <t>Projeto Luz Fictícia</t>
        </is>
      </c>
      <c r="E12" s="35" t="n">
        <v>2100</v>
      </c>
      <c r="F12" s="17" t="inlineStr">
        <is>
          <t>Responsável fictício A</t>
        </is>
      </c>
      <c r="G12" s="17" t="inlineStr">
        <is>
          <t>Administração fictícia</t>
        </is>
      </c>
      <c r="H12" s="17" t="inlineStr">
        <is>
          <t>Estornada</t>
        </is>
      </c>
      <c r="I12" s="32">
        <f>IF(A12="","",TEXT(A12,"mm/yyyy"))</f>
        <v/>
      </c>
      <c r="J12" s="29">
        <f>IF(OR(A12="",E12="",H12=""),"",IF(H12="Recebida",E12,""))</f>
        <v/>
      </c>
      <c r="K12" s="20">
        <f>IF(A12="","",IF(OR(B12="",C12="",D12="",E12="",F12="",G12="",H12=""),"Revisar campos",IF(OR(A12&lt;Premissas!$B$6,A12&gt;Premissas!$B$7,E12&gt;Premissas!$B$4,AND(H12="Pendente de conferência",TODAY()-A12&gt;Premissas!$B$5)),"Conferir","")))</f>
        <v/>
      </c>
    </row>
    <row r="13">
      <c r="A13" s="34" t="n">
        <v>46267</v>
      </c>
      <c r="B13" s="17" t="inlineStr">
        <is>
          <t>Registro fictício de contribuição coletiva I</t>
        </is>
      </c>
      <c r="C13" s="17" t="inlineStr">
        <is>
          <t>Missões locais fictícias</t>
        </is>
      </c>
      <c r="D13" s="17" t="inlineStr">
        <is>
          <t>Encontro Semente Fictícia</t>
        </is>
      </c>
      <c r="E13" s="35" t="n">
        <v>560</v>
      </c>
      <c r="F13" s="17" t="inlineStr">
        <is>
          <t>Responsável fictício D</t>
        </is>
      </c>
      <c r="G13" s="17" t="inlineStr">
        <is>
          <t>Missões fictícias</t>
        </is>
      </c>
      <c r="H13" s="17" t="inlineStr">
        <is>
          <t>Pendente de conferência</t>
        </is>
      </c>
      <c r="I13" s="33">
        <f>IF(A13="","",TEXT(A13,"mm/yyyy"))</f>
        <v/>
      </c>
      <c r="J13" s="28">
        <f>IF(OR(A13="",E13="",H13=""),"",IF(H13="Recebida",E13,""))</f>
        <v/>
      </c>
      <c r="K13" s="19">
        <f>IF(A13="","",IF(OR(B13="",C13="",D13="",E13="",F13="",G13="",H13=""),"Revisar campos",IF(OR(A13&lt;Premissas!$B$6,A13&gt;Premissas!$B$7,E13&gt;Premissas!$B$4,AND(H13="Pendente de conferência",TODAY()-A13&gt;Premissas!$B$5)),"Conferir","")))</f>
        <v/>
      </c>
    </row>
    <row r="14">
      <c r="A14" s="34" t="n">
        <v>46273</v>
      </c>
      <c r="B14" s="17" t="inlineStr">
        <is>
          <t>Registro fictício de oferta coletiva J</t>
        </is>
      </c>
      <c r="C14" s="17" t="inlineStr">
        <is>
          <t>Formação cristã fictícia</t>
        </is>
      </c>
      <c r="D14" s="17" t="inlineStr">
        <is>
          <t>Sem campanha</t>
        </is>
      </c>
      <c r="E14" s="35" t="n">
        <v>890</v>
      </c>
      <c r="F14" s="17" t="inlineStr">
        <is>
          <t>Responsável fictício B</t>
        </is>
      </c>
      <c r="G14" s="17" t="inlineStr">
        <is>
          <t>Formação fictícia</t>
        </is>
      </c>
      <c r="H14" s="17" t="inlineStr">
        <is>
          <t>Recebida</t>
        </is>
      </c>
      <c r="I14" s="32">
        <f>IF(A14="","",TEXT(A14,"mm/yyyy"))</f>
        <v/>
      </c>
      <c r="J14" s="29">
        <f>IF(OR(A14="",E14="",H14=""),"",IF(H14="Recebida",E14,""))</f>
        <v/>
      </c>
      <c r="K14" s="20">
        <f>IF(A14="","",IF(OR(B14="",C14="",D14="",E14="",F14="",G14="",H14=""),"Revisar campos",IF(OR(A14&lt;Premissas!$B$6,A14&gt;Premissas!$B$7,E14&gt;Premissas!$B$4,AND(H14="Pendente de conferência",TODAY()-A14&gt;Premissas!$B$5)),"Conferir","")))</f>
        <v/>
      </c>
    </row>
    <row r="15">
      <c r="A15" s="34" t="n"/>
      <c r="B15" s="17" t="n"/>
      <c r="C15" s="17" t="n"/>
      <c r="D15" s="17" t="n"/>
      <c r="E15" s="35" t="n"/>
      <c r="F15" s="17" t="n"/>
      <c r="G15" s="17" t="n"/>
      <c r="H15" s="17" t="n"/>
      <c r="I15" s="33">
        <f>IF(A15="","",TEXT(A15,"mm/yyyy"))</f>
        <v/>
      </c>
      <c r="J15" s="28">
        <f>IF(OR(A15="",E15="",H15=""),"",IF(H15="Recebida",E15,""))</f>
        <v/>
      </c>
      <c r="K15" s="19">
        <f>IF(A15="","",IF(OR(B15="",C15="",D15="",E15="",F15="",G15="",H15=""),"Revisar campos",IF(OR(A15&lt;Premissas!$B$6,A15&gt;Premissas!$B$7,E15&gt;Premissas!$B$4,AND(H15="Pendente de conferência",TODAY()-A15&gt;Premissas!$B$5)),"Conferir","")))</f>
        <v/>
      </c>
    </row>
    <row r="16">
      <c r="A16" s="34" t="n"/>
      <c r="B16" s="17" t="n"/>
      <c r="C16" s="17" t="n"/>
      <c r="D16" s="17" t="n"/>
      <c r="E16" s="35" t="n"/>
      <c r="F16" s="17" t="n"/>
      <c r="G16" s="17" t="n"/>
      <c r="H16" s="17" t="n"/>
      <c r="I16" s="32">
        <f>IF(A16="","",TEXT(A16,"mm/yyyy"))</f>
        <v/>
      </c>
      <c r="J16" s="29">
        <f>IF(OR(A16="",E16="",H16=""),"",IF(H16="Recebida",E16,""))</f>
        <v/>
      </c>
      <c r="K16" s="20">
        <f>IF(A16="","",IF(OR(B16="",C16="",D16="",E16="",F16="",G16="",H16=""),"Revisar campos",IF(OR(A16&lt;Premissas!$B$6,A16&gt;Premissas!$B$7,E16&gt;Premissas!$B$4,AND(H16="Pendente de conferência",TODAY()-A16&gt;Premissas!$B$5)),"Conferir","")))</f>
        <v/>
      </c>
    </row>
    <row r="17">
      <c r="A17" s="34" t="n"/>
      <c r="B17" s="17" t="n"/>
      <c r="C17" s="17" t="n"/>
      <c r="D17" s="17" t="n"/>
      <c r="E17" s="35" t="n"/>
      <c r="F17" s="17" t="n"/>
      <c r="G17" s="17" t="n"/>
      <c r="H17" s="17" t="n"/>
      <c r="I17" s="33">
        <f>IF(A17="","",TEXT(A17,"mm/yyyy"))</f>
        <v/>
      </c>
      <c r="J17" s="28">
        <f>IF(OR(A17="",E17="",H17=""),"",IF(H17="Recebida",E17,""))</f>
        <v/>
      </c>
      <c r="K17" s="19">
        <f>IF(A17="","",IF(OR(B17="",C17="",D17="",E17="",F17="",G17="",H17=""),"Revisar campos",IF(OR(A17&lt;Premissas!$B$6,A17&gt;Premissas!$B$7,E17&gt;Premissas!$B$4,AND(H17="Pendente de conferência",TODAY()-A17&gt;Premissas!$B$5)),"Conferir","")))</f>
        <v/>
      </c>
    </row>
    <row r="18">
      <c r="A18" s="34" t="n"/>
      <c r="B18" s="17" t="n"/>
      <c r="C18" s="17" t="n"/>
      <c r="D18" s="17" t="n"/>
      <c r="E18" s="35" t="n"/>
      <c r="F18" s="17" t="n"/>
      <c r="G18" s="17" t="n"/>
      <c r="H18" s="17" t="n"/>
      <c r="I18" s="32">
        <f>IF(A18="","",TEXT(A18,"mm/yyyy"))</f>
        <v/>
      </c>
      <c r="J18" s="29">
        <f>IF(OR(A18="",E18="",H18=""),"",IF(H18="Recebida",E18,""))</f>
        <v/>
      </c>
      <c r="K18" s="20">
        <f>IF(A18="","",IF(OR(B18="",C18="",D18="",E18="",F18="",G18="",H18=""),"Revisar campos",IF(OR(A18&lt;Premissas!$B$6,A18&gt;Premissas!$B$7,E18&gt;Premissas!$B$4,AND(H18="Pendente de conferência",TODAY()-A18&gt;Premissas!$B$5)),"Conferir","")))</f>
        <v/>
      </c>
    </row>
    <row r="19">
      <c r="A19" s="34" t="n"/>
      <c r="B19" s="17" t="n"/>
      <c r="C19" s="17" t="n"/>
      <c r="D19" s="17" t="n"/>
      <c r="E19" s="35" t="n"/>
      <c r="F19" s="17" t="n"/>
      <c r="G19" s="17" t="n"/>
      <c r="H19" s="17" t="n"/>
      <c r="I19" s="33">
        <f>IF(A19="","",TEXT(A19,"mm/yyyy"))</f>
        <v/>
      </c>
      <c r="J19" s="28">
        <f>IF(OR(A19="",E19="",H19=""),"",IF(H19="Recebida",E19,""))</f>
        <v/>
      </c>
      <c r="K19" s="19">
        <f>IF(A19="","",IF(OR(B19="",C19="",D19="",E19="",F19="",G19="",H19=""),"Revisar campos",IF(OR(A19&lt;Premissas!$B$6,A19&gt;Premissas!$B$7,E19&gt;Premissas!$B$4,AND(H19="Pendente de conferência",TODAY()-A19&gt;Premissas!$B$5)),"Conferir","")))</f>
        <v/>
      </c>
    </row>
    <row r="20">
      <c r="A20" s="34" t="n"/>
      <c r="B20" s="17" t="n"/>
      <c r="C20" s="17" t="n"/>
      <c r="D20" s="17" t="n"/>
      <c r="E20" s="35" t="n"/>
      <c r="F20" s="17" t="n"/>
      <c r="G20" s="17" t="n"/>
      <c r="H20" s="17" t="n"/>
      <c r="I20" s="32">
        <f>IF(A20="","",TEXT(A20,"mm/yyyy"))</f>
        <v/>
      </c>
      <c r="J20" s="29">
        <f>IF(OR(A20="",E20="",H20=""),"",IF(H20="Recebida",E20,""))</f>
        <v/>
      </c>
      <c r="K20" s="20">
        <f>IF(A20="","",IF(OR(B20="",C20="",D20="",E20="",F20="",G20="",H20=""),"Revisar campos",IF(OR(A20&lt;Premissas!$B$6,A20&gt;Premissas!$B$7,E20&gt;Premissas!$B$4,AND(H20="Pendente de conferência",TODAY()-A20&gt;Premissas!$B$5)),"Conferir","")))</f>
        <v/>
      </c>
    </row>
    <row r="21">
      <c r="A21" s="34" t="n"/>
      <c r="B21" s="17" t="n"/>
      <c r="C21" s="17" t="n"/>
      <c r="D21" s="17" t="n"/>
      <c r="E21" s="35" t="n"/>
      <c r="F21" s="17" t="n"/>
      <c r="G21" s="17" t="n"/>
      <c r="H21" s="17" t="n"/>
      <c r="I21" s="33">
        <f>IF(A21="","",TEXT(A21,"mm/yyyy"))</f>
        <v/>
      </c>
      <c r="J21" s="28">
        <f>IF(OR(A21="",E21="",H21=""),"",IF(H21="Recebida",E21,""))</f>
        <v/>
      </c>
      <c r="K21" s="19">
        <f>IF(A21="","",IF(OR(B21="",C21="",D21="",E21="",F21="",G21="",H21=""),"Revisar campos",IF(OR(A21&lt;Premissas!$B$6,A21&gt;Premissas!$B$7,E21&gt;Premissas!$B$4,AND(H21="Pendente de conferência",TODAY()-A21&gt;Premissas!$B$5)),"Conferir","")))</f>
        <v/>
      </c>
    </row>
    <row r="22">
      <c r="A22" s="34" t="n"/>
      <c r="B22" s="17" t="n"/>
      <c r="C22" s="17" t="n"/>
      <c r="D22" s="17" t="n"/>
      <c r="E22" s="35" t="n"/>
      <c r="F22" s="17" t="n"/>
      <c r="G22" s="17" t="n"/>
      <c r="H22" s="17" t="n"/>
      <c r="I22" s="32">
        <f>IF(A22="","",TEXT(A22,"mm/yyyy"))</f>
        <v/>
      </c>
      <c r="J22" s="29">
        <f>IF(OR(A22="",E22="",H22=""),"",IF(H22="Recebida",E22,""))</f>
        <v/>
      </c>
      <c r="K22" s="20">
        <f>IF(A22="","",IF(OR(B22="",C22="",D22="",E22="",F22="",G22="",H22=""),"Revisar campos",IF(OR(A22&lt;Premissas!$B$6,A22&gt;Premissas!$B$7,E22&gt;Premissas!$B$4,AND(H22="Pendente de conferência",TODAY()-A22&gt;Premissas!$B$5)),"Conferir","")))</f>
        <v/>
      </c>
    </row>
    <row r="23">
      <c r="A23" s="34" t="n"/>
      <c r="B23" s="17" t="n"/>
      <c r="C23" s="17" t="n"/>
      <c r="D23" s="17" t="n"/>
      <c r="E23" s="35" t="n"/>
      <c r="F23" s="17" t="n"/>
      <c r="G23" s="17" t="n"/>
      <c r="H23" s="17" t="n"/>
      <c r="I23" s="33">
        <f>IF(A23="","",TEXT(A23,"mm/yyyy"))</f>
        <v/>
      </c>
      <c r="J23" s="28">
        <f>IF(OR(A23="",E23="",H23=""),"",IF(H23="Recebida",E23,""))</f>
        <v/>
      </c>
      <c r="K23" s="19">
        <f>IF(A23="","",IF(OR(B23="",C23="",D23="",E23="",F23="",G23="",H23=""),"Revisar campos",IF(OR(A23&lt;Premissas!$B$6,A23&gt;Premissas!$B$7,E23&gt;Premissas!$B$4,AND(H23="Pendente de conferência",TODAY()-A23&gt;Premissas!$B$5)),"Conferir","")))</f>
        <v/>
      </c>
    </row>
    <row r="24">
      <c r="A24" s="34" t="n"/>
      <c r="B24" s="17" t="n"/>
      <c r="C24" s="17" t="n"/>
      <c r="D24" s="17" t="n"/>
      <c r="E24" s="35" t="n"/>
      <c r="F24" s="17" t="n"/>
      <c r="G24" s="17" t="n"/>
      <c r="H24" s="17" t="n"/>
      <c r="I24" s="32">
        <f>IF(A24="","",TEXT(A24,"mm/yyyy"))</f>
        <v/>
      </c>
      <c r="J24" s="29">
        <f>IF(OR(A24="",E24="",H24=""),"",IF(H24="Recebida",E24,""))</f>
        <v/>
      </c>
      <c r="K24" s="20">
        <f>IF(A24="","",IF(OR(B24="",C24="",D24="",E24="",F24="",G24="",H24=""),"Revisar campos",IF(OR(A24&lt;Premissas!$B$6,A24&gt;Premissas!$B$7,E24&gt;Premissas!$B$4,AND(H24="Pendente de conferência",TODAY()-A24&gt;Premissas!$B$5)),"Conferir","")))</f>
        <v/>
      </c>
    </row>
    <row r="25">
      <c r="A25" s="34" t="n"/>
      <c r="B25" s="17" t="n"/>
      <c r="C25" s="17" t="n"/>
      <c r="D25" s="17" t="n"/>
      <c r="E25" s="35" t="n"/>
      <c r="F25" s="17" t="n"/>
      <c r="G25" s="17" t="n"/>
      <c r="H25" s="17" t="n"/>
      <c r="I25" s="33">
        <f>IF(A25="","",TEXT(A25,"mm/yyyy"))</f>
        <v/>
      </c>
      <c r="J25" s="28">
        <f>IF(OR(A25="",E25="",H25=""),"",IF(H25="Recebida",E25,""))</f>
        <v/>
      </c>
      <c r="K25" s="19">
        <f>IF(A25="","",IF(OR(B25="",C25="",D25="",E25="",F25="",G25="",H25=""),"Revisar campos",IF(OR(A25&lt;Premissas!$B$6,A25&gt;Premissas!$B$7,E25&gt;Premissas!$B$4,AND(H25="Pendente de conferência",TODAY()-A25&gt;Premissas!$B$5)),"Conferir","")))</f>
        <v/>
      </c>
    </row>
    <row r="26">
      <c r="A26" s="34" t="n"/>
      <c r="B26" s="17" t="n"/>
      <c r="C26" s="17" t="n"/>
      <c r="D26" s="17" t="n"/>
      <c r="E26" s="35" t="n"/>
      <c r="F26" s="17" t="n"/>
      <c r="G26" s="17" t="n"/>
      <c r="H26" s="17" t="n"/>
      <c r="I26" s="32">
        <f>IF(A26="","",TEXT(A26,"mm/yyyy"))</f>
        <v/>
      </c>
      <c r="J26" s="29">
        <f>IF(OR(A26="",E26="",H26=""),"",IF(H26="Recebida",E26,""))</f>
        <v/>
      </c>
      <c r="K26" s="20">
        <f>IF(A26="","",IF(OR(B26="",C26="",D26="",E26="",F26="",G26="",H26=""),"Revisar campos",IF(OR(A26&lt;Premissas!$B$6,A26&gt;Premissas!$B$7,E26&gt;Premissas!$B$4,AND(H26="Pendente de conferência",TODAY()-A26&gt;Premissas!$B$5)),"Conferir","")))</f>
        <v/>
      </c>
    </row>
    <row r="27">
      <c r="A27" s="34" t="n"/>
      <c r="B27" s="17" t="n"/>
      <c r="C27" s="17" t="n"/>
      <c r="D27" s="17" t="n"/>
      <c r="E27" s="35" t="n"/>
      <c r="F27" s="17" t="n"/>
      <c r="G27" s="17" t="n"/>
      <c r="H27" s="17" t="n"/>
      <c r="I27" s="33">
        <f>IF(A27="","",TEXT(A27,"mm/yyyy"))</f>
        <v/>
      </c>
      <c r="J27" s="28">
        <f>IF(OR(A27="",E27="",H27=""),"",IF(H27="Recebida",E27,""))</f>
        <v/>
      </c>
      <c r="K27" s="19">
        <f>IF(A27="","",IF(OR(B27="",C27="",D27="",E27="",F27="",G27="",H27=""),"Revisar campos",IF(OR(A27&lt;Premissas!$B$6,A27&gt;Premissas!$B$7,E27&gt;Premissas!$B$4,AND(H27="Pendente de conferência",TODAY()-A27&gt;Premissas!$B$5)),"Conferir","")))</f>
        <v/>
      </c>
    </row>
    <row r="28">
      <c r="A28" s="34" t="n"/>
      <c r="B28" s="17" t="n"/>
      <c r="C28" s="17" t="n"/>
      <c r="D28" s="17" t="n"/>
      <c r="E28" s="35" t="n"/>
      <c r="F28" s="17" t="n"/>
      <c r="G28" s="17" t="n"/>
      <c r="H28" s="17" t="n"/>
      <c r="I28" s="32">
        <f>IF(A28="","",TEXT(A28,"mm/yyyy"))</f>
        <v/>
      </c>
      <c r="J28" s="29">
        <f>IF(OR(A28="",E28="",H28=""),"",IF(H28="Recebida",E28,""))</f>
        <v/>
      </c>
      <c r="K28" s="20">
        <f>IF(A28="","",IF(OR(B28="",C28="",D28="",E28="",F28="",G28="",H28=""),"Revisar campos",IF(OR(A28&lt;Premissas!$B$6,A28&gt;Premissas!$B$7,E28&gt;Premissas!$B$4,AND(H28="Pendente de conferência",TODAY()-A28&gt;Premissas!$B$5)),"Conferir","")))</f>
        <v/>
      </c>
    </row>
    <row r="29">
      <c r="A29" s="34" t="n"/>
      <c r="B29" s="17" t="n"/>
      <c r="C29" s="17" t="n"/>
      <c r="D29" s="17" t="n"/>
      <c r="E29" s="35" t="n"/>
      <c r="F29" s="17" t="n"/>
      <c r="G29" s="17" t="n"/>
      <c r="H29" s="17" t="n"/>
      <c r="I29" s="33">
        <f>IF(A29="","",TEXT(A29,"mm/yyyy"))</f>
        <v/>
      </c>
      <c r="J29" s="28">
        <f>IF(OR(A29="",E29="",H29=""),"",IF(H29="Recebida",E29,""))</f>
        <v/>
      </c>
      <c r="K29" s="19">
        <f>IF(A29="","",IF(OR(B29="",C29="",D29="",E29="",F29="",G29="",H29=""),"Revisar campos",IF(OR(A29&lt;Premissas!$B$6,A29&gt;Premissas!$B$7,E29&gt;Premissas!$B$4,AND(H29="Pendente de conferência",TODAY()-A29&gt;Premissas!$B$5)),"Conferir","")))</f>
        <v/>
      </c>
    </row>
    <row r="30">
      <c r="A30" s="34" t="n"/>
      <c r="B30" s="17" t="n"/>
      <c r="C30" s="17" t="n"/>
      <c r="D30" s="17" t="n"/>
      <c r="E30" s="35" t="n"/>
      <c r="F30" s="17" t="n"/>
      <c r="G30" s="17" t="n"/>
      <c r="H30" s="17" t="n"/>
      <c r="I30" s="32">
        <f>IF(A30="","",TEXT(A30,"mm/yyyy"))</f>
        <v/>
      </c>
      <c r="J30" s="29">
        <f>IF(OR(A30="",E30="",H30=""),"",IF(H30="Recebida",E30,""))</f>
        <v/>
      </c>
      <c r="K30" s="20">
        <f>IF(A30="","",IF(OR(B30="",C30="",D30="",E30="",F30="",G30="",H30=""),"Revisar campos",IF(OR(A30&lt;Premissas!$B$6,A30&gt;Premissas!$B$7,E30&gt;Premissas!$B$4,AND(H30="Pendente de conferência",TODAY()-A30&gt;Premissas!$B$5)),"Conferir","")))</f>
        <v/>
      </c>
    </row>
    <row r="31">
      <c r="A31" s="34" t="n"/>
      <c r="B31" s="17" t="n"/>
      <c r="C31" s="17" t="n"/>
      <c r="D31" s="17" t="n"/>
      <c r="E31" s="35" t="n"/>
      <c r="F31" s="17" t="n"/>
      <c r="G31" s="17" t="n"/>
      <c r="H31" s="17" t="n"/>
      <c r="I31" s="33">
        <f>IF(A31="","",TEXT(A31,"mm/yyyy"))</f>
        <v/>
      </c>
      <c r="J31" s="28">
        <f>IF(OR(A31="",E31="",H31=""),"",IF(H31="Recebida",E31,""))</f>
        <v/>
      </c>
      <c r="K31" s="19">
        <f>IF(A31="","",IF(OR(B31="",C31="",D31="",E31="",F31="",G31="",H31=""),"Revisar campos",IF(OR(A31&lt;Premissas!$B$6,A31&gt;Premissas!$B$7,E31&gt;Premissas!$B$4,AND(H31="Pendente de conferência",TODAY()-A31&gt;Premissas!$B$5)),"Conferir","")))</f>
        <v/>
      </c>
    </row>
    <row r="32">
      <c r="A32" s="34" t="n"/>
      <c r="B32" s="17" t="n"/>
      <c r="C32" s="17" t="n"/>
      <c r="D32" s="17" t="n"/>
      <c r="E32" s="35" t="n"/>
      <c r="F32" s="17" t="n"/>
      <c r="G32" s="17" t="n"/>
      <c r="H32" s="17" t="n"/>
      <c r="I32" s="32">
        <f>IF(A32="","",TEXT(A32,"mm/yyyy"))</f>
        <v/>
      </c>
      <c r="J32" s="29">
        <f>IF(OR(A32="",E32="",H32=""),"",IF(H32="Recebida",E32,""))</f>
        <v/>
      </c>
      <c r="K32" s="20">
        <f>IF(A32="","",IF(OR(B32="",C32="",D32="",E32="",F32="",G32="",H32=""),"Revisar campos",IF(OR(A32&lt;Premissas!$B$6,A32&gt;Premissas!$B$7,E32&gt;Premissas!$B$4,AND(H32="Pendente de conferência",TODAY()-A32&gt;Premissas!$B$5)),"Conferir","")))</f>
        <v/>
      </c>
    </row>
    <row r="33">
      <c r="A33" s="34" t="n"/>
      <c r="B33" s="17" t="n"/>
      <c r="C33" s="17" t="n"/>
      <c r="D33" s="17" t="n"/>
      <c r="E33" s="35" t="n"/>
      <c r="F33" s="17" t="n"/>
      <c r="G33" s="17" t="n"/>
      <c r="H33" s="17" t="n"/>
      <c r="I33" s="33">
        <f>IF(A33="","",TEXT(A33,"mm/yyyy"))</f>
        <v/>
      </c>
      <c r="J33" s="28">
        <f>IF(OR(A33="",E33="",H33=""),"",IF(H33="Recebida",E33,""))</f>
        <v/>
      </c>
      <c r="K33" s="19">
        <f>IF(A33="","",IF(OR(B33="",C33="",D33="",E33="",F33="",G33="",H33=""),"Revisar campos",IF(OR(A33&lt;Premissas!$B$6,A33&gt;Premissas!$B$7,E33&gt;Premissas!$B$4,AND(H33="Pendente de conferência",TODAY()-A33&gt;Premissas!$B$5)),"Conferir","")))</f>
        <v/>
      </c>
    </row>
    <row r="34">
      <c r="A34" s="34" t="n"/>
      <c r="B34" s="17" t="n"/>
      <c r="C34" s="17" t="n"/>
      <c r="D34" s="17" t="n"/>
      <c r="E34" s="35" t="n"/>
      <c r="F34" s="17" t="n"/>
      <c r="G34" s="17" t="n"/>
      <c r="H34" s="17" t="n"/>
      <c r="I34" s="32">
        <f>IF(A34="","",TEXT(A34,"mm/yyyy"))</f>
        <v/>
      </c>
      <c r="J34" s="29">
        <f>IF(OR(A34="",E34="",H34=""),"",IF(H34="Recebida",E34,""))</f>
        <v/>
      </c>
      <c r="K34" s="20">
        <f>IF(A34="","",IF(OR(B34="",C34="",D34="",E34="",F34="",G34="",H34=""),"Revisar campos",IF(OR(A34&lt;Premissas!$B$6,A34&gt;Premissas!$B$7,E34&gt;Premissas!$B$4,AND(H34="Pendente de conferência",TODAY()-A34&gt;Premissas!$B$5)),"Conferir","")))</f>
        <v/>
      </c>
    </row>
    <row r="35">
      <c r="A35" s="34" t="n"/>
      <c r="B35" s="17" t="n"/>
      <c r="C35" s="17" t="n"/>
      <c r="D35" s="17" t="n"/>
      <c r="E35" s="35" t="n"/>
      <c r="F35" s="17" t="n"/>
      <c r="G35" s="17" t="n"/>
      <c r="H35" s="17" t="n"/>
      <c r="I35" s="33">
        <f>IF(A35="","",TEXT(A35,"mm/yyyy"))</f>
        <v/>
      </c>
      <c r="J35" s="28">
        <f>IF(OR(A35="",E35="",H35=""),"",IF(H35="Recebida",E35,""))</f>
        <v/>
      </c>
      <c r="K35" s="19">
        <f>IF(A35="","",IF(OR(B35="",C35="",D35="",E35="",F35="",G35="",H35=""),"Revisar campos",IF(OR(A35&lt;Premissas!$B$6,A35&gt;Premissas!$B$7,E35&gt;Premissas!$B$4,AND(H35="Pendente de conferência",TODAY()-A35&gt;Premissas!$B$5)),"Conferir","")))</f>
        <v/>
      </c>
    </row>
    <row r="36">
      <c r="A36" s="34" t="n"/>
      <c r="B36" s="17" t="n"/>
      <c r="C36" s="17" t="n"/>
      <c r="D36" s="17" t="n"/>
      <c r="E36" s="35" t="n"/>
      <c r="F36" s="17" t="n"/>
      <c r="G36" s="17" t="n"/>
      <c r="H36" s="17" t="n"/>
      <c r="I36" s="32">
        <f>IF(A36="","",TEXT(A36,"mm/yyyy"))</f>
        <v/>
      </c>
      <c r="J36" s="29">
        <f>IF(OR(A36="",E36="",H36=""),"",IF(H36="Recebida",E36,""))</f>
        <v/>
      </c>
      <c r="K36" s="20">
        <f>IF(A36="","",IF(OR(B36="",C36="",D36="",E36="",F36="",G36="",H36=""),"Revisar campos",IF(OR(A36&lt;Premissas!$B$6,A36&gt;Premissas!$B$7,E36&gt;Premissas!$B$4,AND(H36="Pendente de conferência",TODAY()-A36&gt;Premissas!$B$5)),"Conferir","")))</f>
        <v/>
      </c>
    </row>
    <row r="37">
      <c r="A37" s="34" t="n"/>
      <c r="B37" s="17" t="n"/>
      <c r="C37" s="17" t="n"/>
      <c r="D37" s="17" t="n"/>
      <c r="E37" s="35" t="n"/>
      <c r="F37" s="17" t="n"/>
      <c r="G37" s="17" t="n"/>
      <c r="H37" s="17" t="n"/>
      <c r="I37" s="33">
        <f>IF(A37="","",TEXT(A37,"mm/yyyy"))</f>
        <v/>
      </c>
      <c r="J37" s="28">
        <f>IF(OR(A37="",E37="",H37=""),"",IF(H37="Recebida",E37,""))</f>
        <v/>
      </c>
      <c r="K37" s="19">
        <f>IF(A37="","",IF(OR(B37="",C37="",D37="",E37="",F37="",G37="",H37=""),"Revisar campos",IF(OR(A37&lt;Premissas!$B$6,A37&gt;Premissas!$B$7,E37&gt;Premissas!$B$4,AND(H37="Pendente de conferência",TODAY()-A37&gt;Premissas!$B$5)),"Conferir","")))</f>
        <v/>
      </c>
    </row>
    <row r="38">
      <c r="A38" s="34" t="n"/>
      <c r="B38" s="17" t="n"/>
      <c r="C38" s="17" t="n"/>
      <c r="D38" s="17" t="n"/>
      <c r="E38" s="35" t="n"/>
      <c r="F38" s="17" t="n"/>
      <c r="G38" s="17" t="n"/>
      <c r="H38" s="17" t="n"/>
      <c r="I38" s="32">
        <f>IF(A38="","",TEXT(A38,"mm/yyyy"))</f>
        <v/>
      </c>
      <c r="J38" s="29">
        <f>IF(OR(A38="",E38="",H38=""),"",IF(H38="Recebida",E38,""))</f>
        <v/>
      </c>
      <c r="K38" s="20">
        <f>IF(A38="","",IF(OR(B38="",C38="",D38="",E38="",F38="",G38="",H38=""),"Revisar campos",IF(OR(A38&lt;Premissas!$B$6,A38&gt;Premissas!$B$7,E38&gt;Premissas!$B$4,AND(H38="Pendente de conferência",TODAY()-A38&gt;Premissas!$B$5)),"Conferir","")))</f>
        <v/>
      </c>
    </row>
    <row r="39">
      <c r="A39" s="34" t="n"/>
      <c r="B39" s="17" t="n"/>
      <c r="C39" s="17" t="n"/>
      <c r="D39" s="17" t="n"/>
      <c r="E39" s="35" t="n"/>
      <c r="F39" s="17" t="n"/>
      <c r="G39" s="17" t="n"/>
      <c r="H39" s="17" t="n"/>
      <c r="I39" s="33">
        <f>IF(A39="","",TEXT(A39,"mm/yyyy"))</f>
        <v/>
      </c>
      <c r="J39" s="28">
        <f>IF(OR(A39="",E39="",H39=""),"",IF(H39="Recebida",E39,""))</f>
        <v/>
      </c>
      <c r="K39" s="19">
        <f>IF(A39="","",IF(OR(B39="",C39="",D39="",E39="",F39="",G39="",H39=""),"Revisar campos",IF(OR(A39&lt;Premissas!$B$6,A39&gt;Premissas!$B$7,E39&gt;Premissas!$B$4,AND(H39="Pendente de conferência",TODAY()-A39&gt;Premissas!$B$5)),"Conferir","")))</f>
        <v/>
      </c>
    </row>
    <row r="40">
      <c r="A40" s="34" t="n"/>
      <c r="B40" s="17" t="n"/>
      <c r="C40" s="17" t="n"/>
      <c r="D40" s="17" t="n"/>
      <c r="E40" s="35" t="n"/>
      <c r="F40" s="17" t="n"/>
      <c r="G40" s="17" t="n"/>
      <c r="H40" s="17" t="n"/>
      <c r="I40" s="32">
        <f>IF(A40="","",TEXT(A40,"mm/yyyy"))</f>
        <v/>
      </c>
      <c r="J40" s="29">
        <f>IF(OR(A40="",E40="",H40=""),"",IF(H40="Recebida",E40,""))</f>
        <v/>
      </c>
      <c r="K40" s="20">
        <f>IF(A40="","",IF(OR(B40="",C40="",D40="",E40="",F40="",G40="",H40=""),"Revisar campos",IF(OR(A40&lt;Premissas!$B$6,A40&gt;Premissas!$B$7,E40&gt;Premissas!$B$4,AND(H40="Pendente de conferência",TODAY()-A40&gt;Premissas!$B$5)),"Conferir","")))</f>
        <v/>
      </c>
    </row>
    <row r="41">
      <c r="A41" s="34" t="n"/>
      <c r="B41" s="17" t="n"/>
      <c r="C41" s="17" t="n"/>
      <c r="D41" s="17" t="n"/>
      <c r="E41" s="35" t="n"/>
      <c r="F41" s="17" t="n"/>
      <c r="G41" s="17" t="n"/>
      <c r="H41" s="17" t="n"/>
      <c r="I41" s="33">
        <f>IF(A41="","",TEXT(A41,"mm/yyyy"))</f>
        <v/>
      </c>
      <c r="J41" s="28">
        <f>IF(OR(A41="",E41="",H41=""),"",IF(H41="Recebida",E41,""))</f>
        <v/>
      </c>
      <c r="K41" s="19">
        <f>IF(A41="","",IF(OR(B41="",C41="",D41="",E41="",F41="",G41="",H41=""),"Revisar campos",IF(OR(A41&lt;Premissas!$B$6,A41&gt;Premissas!$B$7,E41&gt;Premissas!$B$4,AND(H41="Pendente de conferência",TODAY()-A41&gt;Premissas!$B$5)),"Conferir","")))</f>
        <v/>
      </c>
    </row>
    <row r="42">
      <c r="A42" s="34" t="n"/>
      <c r="B42" s="17" t="n"/>
      <c r="C42" s="17" t="n"/>
      <c r="D42" s="17" t="n"/>
      <c r="E42" s="35" t="n"/>
      <c r="F42" s="17" t="n"/>
      <c r="G42" s="17" t="n"/>
      <c r="H42" s="17" t="n"/>
      <c r="I42" s="32">
        <f>IF(A42="","",TEXT(A42,"mm/yyyy"))</f>
        <v/>
      </c>
      <c r="J42" s="29">
        <f>IF(OR(A42="",E42="",H42=""),"",IF(H42="Recebida",E42,""))</f>
        <v/>
      </c>
      <c r="K42" s="20">
        <f>IF(A42="","",IF(OR(B42="",C42="",D42="",E42="",F42="",G42="",H42=""),"Revisar campos",IF(OR(A42&lt;Premissas!$B$6,A42&gt;Premissas!$B$7,E42&gt;Premissas!$B$4,AND(H42="Pendente de conferência",TODAY()-A42&gt;Premissas!$B$5)),"Conferir","")))</f>
        <v/>
      </c>
    </row>
    <row r="43">
      <c r="A43" s="34" t="n"/>
      <c r="B43" s="17" t="n"/>
      <c r="C43" s="17" t="n"/>
      <c r="D43" s="17" t="n"/>
      <c r="E43" s="35" t="n"/>
      <c r="F43" s="17" t="n"/>
      <c r="G43" s="17" t="n"/>
      <c r="H43" s="17" t="n"/>
      <c r="I43" s="33">
        <f>IF(A43="","",TEXT(A43,"mm/yyyy"))</f>
        <v/>
      </c>
      <c r="J43" s="28">
        <f>IF(OR(A43="",E43="",H43=""),"",IF(H43="Recebida",E43,""))</f>
        <v/>
      </c>
      <c r="K43" s="19">
        <f>IF(A43="","",IF(OR(B43="",C43="",D43="",E43="",F43="",G43="",H43=""),"Revisar campos",IF(OR(A43&lt;Premissas!$B$6,A43&gt;Premissas!$B$7,E43&gt;Premissas!$B$4,AND(H43="Pendente de conferência",TODAY()-A43&gt;Premissas!$B$5)),"Conferir","")))</f>
        <v/>
      </c>
    </row>
    <row r="44">
      <c r="A44" s="34" t="n"/>
      <c r="B44" s="17" t="n"/>
      <c r="C44" s="17" t="n"/>
      <c r="D44" s="17" t="n"/>
      <c r="E44" s="35" t="n"/>
      <c r="F44" s="17" t="n"/>
      <c r="G44" s="17" t="n"/>
      <c r="H44" s="17" t="n"/>
      <c r="I44" s="32">
        <f>IF(A44="","",TEXT(A44,"mm/yyyy"))</f>
        <v/>
      </c>
      <c r="J44" s="29">
        <f>IF(OR(A44="",E44="",H44=""),"",IF(H44="Recebida",E44,""))</f>
        <v/>
      </c>
      <c r="K44" s="20">
        <f>IF(A44="","",IF(OR(B44="",C44="",D44="",E44="",F44="",G44="",H44=""),"Revisar campos",IF(OR(A44&lt;Premissas!$B$6,A44&gt;Premissas!$B$7,E44&gt;Premissas!$B$4,AND(H44="Pendente de conferência",TODAY()-A44&gt;Premissas!$B$5)),"Conferir","")))</f>
        <v/>
      </c>
    </row>
    <row r="45">
      <c r="A45" s="34" t="n"/>
      <c r="B45" s="17" t="n"/>
      <c r="C45" s="17" t="n"/>
      <c r="D45" s="17" t="n"/>
      <c r="E45" s="35" t="n"/>
      <c r="F45" s="17" t="n"/>
      <c r="G45" s="17" t="n"/>
      <c r="H45" s="17" t="n"/>
      <c r="I45" s="33">
        <f>IF(A45="","",TEXT(A45,"mm/yyyy"))</f>
        <v/>
      </c>
      <c r="J45" s="28">
        <f>IF(OR(A45="",E45="",H45=""),"",IF(H45="Recebida",E45,""))</f>
        <v/>
      </c>
      <c r="K45" s="19">
        <f>IF(A45="","",IF(OR(B45="",C45="",D45="",E45="",F45="",G45="",H45=""),"Revisar campos",IF(OR(A45&lt;Premissas!$B$6,A45&gt;Premissas!$B$7,E45&gt;Premissas!$B$4,AND(H45="Pendente de conferência",TODAY()-A45&gt;Premissas!$B$5)),"Conferir","")))</f>
        <v/>
      </c>
    </row>
    <row r="46">
      <c r="A46" s="34" t="n"/>
      <c r="B46" s="17" t="n"/>
      <c r="C46" s="17" t="n"/>
      <c r="D46" s="17" t="n"/>
      <c r="E46" s="35" t="n"/>
      <c r="F46" s="17" t="n"/>
      <c r="G46" s="17" t="n"/>
      <c r="H46" s="17" t="n"/>
      <c r="I46" s="32">
        <f>IF(A46="","",TEXT(A46,"mm/yyyy"))</f>
        <v/>
      </c>
      <c r="J46" s="29">
        <f>IF(OR(A46="",E46="",H46=""),"",IF(H46="Recebida",E46,""))</f>
        <v/>
      </c>
      <c r="K46" s="20">
        <f>IF(A46="","",IF(OR(B46="",C46="",D46="",E46="",F46="",G46="",H46=""),"Revisar campos",IF(OR(A46&lt;Premissas!$B$6,A46&gt;Premissas!$B$7,E46&gt;Premissas!$B$4,AND(H46="Pendente de conferência",TODAY()-A46&gt;Premissas!$B$5)),"Conferir","")))</f>
        <v/>
      </c>
    </row>
    <row r="47">
      <c r="A47" s="34" t="n"/>
      <c r="B47" s="17" t="n"/>
      <c r="C47" s="17" t="n"/>
      <c r="D47" s="17" t="n"/>
      <c r="E47" s="35" t="n"/>
      <c r="F47" s="17" t="n"/>
      <c r="G47" s="17" t="n"/>
      <c r="H47" s="17" t="n"/>
      <c r="I47" s="33">
        <f>IF(A47="","",TEXT(A47,"mm/yyyy"))</f>
        <v/>
      </c>
      <c r="J47" s="28">
        <f>IF(OR(A47="",E47="",H47=""),"",IF(H47="Recebida",E47,""))</f>
        <v/>
      </c>
      <c r="K47" s="19">
        <f>IF(A47="","",IF(OR(B47="",C47="",D47="",E47="",F47="",G47="",H47=""),"Revisar campos",IF(OR(A47&lt;Premissas!$B$6,A47&gt;Premissas!$B$7,E47&gt;Premissas!$B$4,AND(H47="Pendente de conferência",TODAY()-A47&gt;Premissas!$B$5)),"Conferir","")))</f>
        <v/>
      </c>
    </row>
    <row r="48">
      <c r="A48" s="34" t="n"/>
      <c r="B48" s="17" t="n"/>
      <c r="C48" s="17" t="n"/>
      <c r="D48" s="17" t="n"/>
      <c r="E48" s="35" t="n"/>
      <c r="F48" s="17" t="n"/>
      <c r="G48" s="17" t="n"/>
      <c r="H48" s="17" t="n"/>
      <c r="I48" s="32">
        <f>IF(A48="","",TEXT(A48,"mm/yyyy"))</f>
        <v/>
      </c>
      <c r="J48" s="29">
        <f>IF(OR(A48="",E48="",H48=""),"",IF(H48="Recebida",E48,""))</f>
        <v/>
      </c>
      <c r="K48" s="20">
        <f>IF(A48="","",IF(OR(B48="",C48="",D48="",E48="",F48="",G48="",H48=""),"Revisar campos",IF(OR(A48&lt;Premissas!$B$6,A48&gt;Premissas!$B$7,E48&gt;Premissas!$B$4,AND(H48="Pendente de conferência",TODAY()-A48&gt;Premissas!$B$5)),"Conferir","")))</f>
        <v/>
      </c>
    </row>
    <row r="49">
      <c r="A49" s="34" t="n"/>
      <c r="B49" s="17" t="n"/>
      <c r="C49" s="17" t="n"/>
      <c r="D49" s="17" t="n"/>
      <c r="E49" s="35" t="n"/>
      <c r="F49" s="17" t="n"/>
      <c r="G49" s="17" t="n"/>
      <c r="H49" s="17" t="n"/>
      <c r="I49" s="33">
        <f>IF(A49="","",TEXT(A49,"mm/yyyy"))</f>
        <v/>
      </c>
      <c r="J49" s="28">
        <f>IF(OR(A49="",E49="",H49=""),"",IF(H49="Recebida",E49,""))</f>
        <v/>
      </c>
      <c r="K49" s="19">
        <f>IF(A49="","",IF(OR(B49="",C49="",D49="",E49="",F49="",G49="",H49=""),"Revisar campos",IF(OR(A49&lt;Premissas!$B$6,A49&gt;Premissas!$B$7,E49&gt;Premissas!$B$4,AND(H49="Pendente de conferência",TODAY()-A49&gt;Premissas!$B$5)),"Conferir","")))</f>
        <v/>
      </c>
    </row>
    <row r="50">
      <c r="A50" s="34" t="n"/>
      <c r="B50" s="17" t="n"/>
      <c r="C50" s="17" t="n"/>
      <c r="D50" s="17" t="n"/>
      <c r="E50" s="35" t="n"/>
      <c r="F50" s="17" t="n"/>
      <c r="G50" s="17" t="n"/>
      <c r="H50" s="17" t="n"/>
      <c r="I50" s="32">
        <f>IF(A50="","",TEXT(A50,"mm/yyyy"))</f>
        <v/>
      </c>
      <c r="J50" s="29">
        <f>IF(OR(A50="",E50="",H50=""),"",IF(H50="Recebida",E50,""))</f>
        <v/>
      </c>
      <c r="K50" s="20">
        <f>IF(A50="","",IF(OR(B50="",C50="",D50="",E50="",F50="",G50="",H50=""),"Revisar campos",IF(OR(A50&lt;Premissas!$B$6,A50&gt;Premissas!$B$7,E50&gt;Premissas!$B$4,AND(H50="Pendente de conferência",TODAY()-A50&gt;Premissas!$B$5)),"Conferir","")))</f>
        <v/>
      </c>
    </row>
    <row r="51">
      <c r="A51" s="34" t="n"/>
      <c r="B51" s="17" t="n"/>
      <c r="C51" s="17" t="n"/>
      <c r="D51" s="17" t="n"/>
      <c r="E51" s="35" t="n"/>
      <c r="F51" s="17" t="n"/>
      <c r="G51" s="17" t="n"/>
      <c r="H51" s="17" t="n"/>
      <c r="I51" s="33">
        <f>IF(A51="","",TEXT(A51,"mm/yyyy"))</f>
        <v/>
      </c>
      <c r="J51" s="28">
        <f>IF(OR(A51="",E51="",H51=""),"",IF(H51="Recebida",E51,""))</f>
        <v/>
      </c>
      <c r="K51" s="19">
        <f>IF(A51="","",IF(OR(B51="",C51="",D51="",E51="",F51="",G51="",H51=""),"Revisar campos",IF(OR(A51&lt;Premissas!$B$6,A51&gt;Premissas!$B$7,E51&gt;Premissas!$B$4,AND(H51="Pendente de conferência",TODAY()-A51&gt;Premissas!$B$5)),"Conferir","")))</f>
        <v/>
      </c>
    </row>
    <row r="52">
      <c r="A52" s="34" t="n"/>
      <c r="B52" s="17" t="n"/>
      <c r="C52" s="17" t="n"/>
      <c r="D52" s="17" t="n"/>
      <c r="E52" s="35" t="n"/>
      <c r="F52" s="17" t="n"/>
      <c r="G52" s="17" t="n"/>
      <c r="H52" s="17" t="n"/>
      <c r="I52" s="32">
        <f>IF(A52="","",TEXT(A52,"mm/yyyy"))</f>
        <v/>
      </c>
      <c r="J52" s="29">
        <f>IF(OR(A52="",E52="",H52=""),"",IF(H52="Recebida",E52,""))</f>
        <v/>
      </c>
      <c r="K52" s="20">
        <f>IF(A52="","",IF(OR(B52="",C52="",D52="",E52="",F52="",G52="",H52=""),"Revisar campos",IF(OR(A52&lt;Premissas!$B$6,A52&gt;Premissas!$B$7,E52&gt;Premissas!$B$4,AND(H52="Pendente de conferência",TODAY()-A52&gt;Premissas!$B$5)),"Conferir","")))</f>
        <v/>
      </c>
    </row>
    <row r="53">
      <c r="A53" s="34" t="n"/>
      <c r="B53" s="17" t="n"/>
      <c r="C53" s="17" t="n"/>
      <c r="D53" s="17" t="n"/>
      <c r="E53" s="35" t="n"/>
      <c r="F53" s="17" t="n"/>
      <c r="G53" s="17" t="n"/>
      <c r="H53" s="17" t="n"/>
      <c r="I53" s="33">
        <f>IF(A53="","",TEXT(A53,"mm/yyyy"))</f>
        <v/>
      </c>
      <c r="J53" s="28">
        <f>IF(OR(A53="",E53="",H53=""),"",IF(H53="Recebida",E53,""))</f>
        <v/>
      </c>
      <c r="K53" s="19">
        <f>IF(A53="","",IF(OR(B53="",C53="",D53="",E53="",F53="",G53="",H53=""),"Revisar campos",IF(OR(A53&lt;Premissas!$B$6,A53&gt;Premissas!$B$7,E53&gt;Premissas!$B$4,AND(H53="Pendente de conferência",TODAY()-A53&gt;Premissas!$B$5)),"Conferir","")))</f>
        <v/>
      </c>
    </row>
    <row r="54">
      <c r="A54" s="34" t="n"/>
      <c r="B54" s="17" t="n"/>
      <c r="C54" s="17" t="n"/>
      <c r="D54" s="17" t="n"/>
      <c r="E54" s="35" t="n"/>
      <c r="F54" s="17" t="n"/>
      <c r="G54" s="17" t="n"/>
      <c r="H54" s="17" t="n"/>
      <c r="I54" s="32">
        <f>IF(A54="","",TEXT(A54,"mm/yyyy"))</f>
        <v/>
      </c>
      <c r="J54" s="29">
        <f>IF(OR(A54="",E54="",H54=""),"",IF(H54="Recebida",E54,""))</f>
        <v/>
      </c>
      <c r="K54" s="20">
        <f>IF(A54="","",IF(OR(B54="",C54="",D54="",E54="",F54="",G54="",H54=""),"Revisar campos",IF(OR(A54&lt;Premissas!$B$6,A54&gt;Premissas!$B$7,E54&gt;Premissas!$B$4,AND(H54="Pendente de conferência",TODAY()-A54&gt;Premissas!$B$5)),"Conferir","")))</f>
        <v/>
      </c>
    </row>
    <row r="55">
      <c r="A55" s="34" t="n"/>
      <c r="B55" s="17" t="n"/>
      <c r="C55" s="17" t="n"/>
      <c r="D55" s="17" t="n"/>
      <c r="E55" s="35" t="n"/>
      <c r="F55" s="17" t="n"/>
      <c r="G55" s="17" t="n"/>
      <c r="H55" s="17" t="n"/>
      <c r="I55" s="33">
        <f>IF(A55="","",TEXT(A55,"mm/yyyy"))</f>
        <v/>
      </c>
      <c r="J55" s="28">
        <f>IF(OR(A55="",E55="",H55=""),"",IF(H55="Recebida",E55,""))</f>
        <v/>
      </c>
      <c r="K55" s="19">
        <f>IF(A55="","",IF(OR(B55="",C55="",D55="",E55="",F55="",G55="",H55=""),"Revisar campos",IF(OR(A55&lt;Premissas!$B$6,A55&gt;Premissas!$B$7,E55&gt;Premissas!$B$4,AND(H55="Pendente de conferência",TODAY()-A55&gt;Premissas!$B$5)),"Conferir","")))</f>
        <v/>
      </c>
    </row>
    <row r="56">
      <c r="A56" s="34" t="n"/>
      <c r="B56" s="17" t="n"/>
      <c r="C56" s="17" t="n"/>
      <c r="D56" s="17" t="n"/>
      <c r="E56" s="35" t="n"/>
      <c r="F56" s="17" t="n"/>
      <c r="G56" s="17" t="n"/>
      <c r="H56" s="17" t="n"/>
      <c r="I56" s="32">
        <f>IF(A56="","",TEXT(A56,"mm/yyyy"))</f>
        <v/>
      </c>
      <c r="J56" s="29">
        <f>IF(OR(A56="",E56="",H56=""),"",IF(H56="Recebida",E56,""))</f>
        <v/>
      </c>
      <c r="K56" s="20">
        <f>IF(A56="","",IF(OR(B56="",C56="",D56="",E56="",F56="",G56="",H56=""),"Revisar campos",IF(OR(A56&lt;Premissas!$B$6,A56&gt;Premissas!$B$7,E56&gt;Premissas!$B$4,AND(H56="Pendente de conferência",TODAY()-A56&gt;Premissas!$B$5)),"Conferir","")))</f>
        <v/>
      </c>
    </row>
    <row r="57">
      <c r="A57" s="34" t="n"/>
      <c r="B57" s="17" t="n"/>
      <c r="C57" s="17" t="n"/>
      <c r="D57" s="17" t="n"/>
      <c r="E57" s="35" t="n"/>
      <c r="F57" s="17" t="n"/>
      <c r="G57" s="17" t="n"/>
      <c r="H57" s="17" t="n"/>
      <c r="I57" s="33">
        <f>IF(A57="","",TEXT(A57,"mm/yyyy"))</f>
        <v/>
      </c>
      <c r="J57" s="28">
        <f>IF(OR(A57="",E57="",H57=""),"",IF(H57="Recebida",E57,""))</f>
        <v/>
      </c>
      <c r="K57" s="19">
        <f>IF(A57="","",IF(OR(B57="",C57="",D57="",E57="",F57="",G57="",H57=""),"Revisar campos",IF(OR(A57&lt;Premissas!$B$6,A57&gt;Premissas!$B$7,E57&gt;Premissas!$B$4,AND(H57="Pendente de conferência",TODAY()-A57&gt;Premissas!$B$5)),"Conferir","")))</f>
        <v/>
      </c>
    </row>
    <row r="58">
      <c r="A58" s="34" t="n"/>
      <c r="B58" s="17" t="n"/>
      <c r="C58" s="17" t="n"/>
      <c r="D58" s="17" t="n"/>
      <c r="E58" s="35" t="n"/>
      <c r="F58" s="17" t="n"/>
      <c r="G58" s="17" t="n"/>
      <c r="H58" s="17" t="n"/>
      <c r="I58" s="32">
        <f>IF(A58="","",TEXT(A58,"mm/yyyy"))</f>
        <v/>
      </c>
      <c r="J58" s="29">
        <f>IF(OR(A58="",E58="",H58=""),"",IF(H58="Recebida",E58,""))</f>
        <v/>
      </c>
      <c r="K58" s="20">
        <f>IF(A58="","",IF(OR(B58="",C58="",D58="",E58="",F58="",G58="",H58=""),"Revisar campos",IF(OR(A58&lt;Premissas!$B$6,A58&gt;Premissas!$B$7,E58&gt;Premissas!$B$4,AND(H58="Pendente de conferência",TODAY()-A58&gt;Premissas!$B$5)),"Conferir","")))</f>
        <v/>
      </c>
    </row>
    <row r="59">
      <c r="A59" s="34" t="n"/>
      <c r="B59" s="17" t="n"/>
      <c r="C59" s="17" t="n"/>
      <c r="D59" s="17" t="n"/>
      <c r="E59" s="35" t="n"/>
      <c r="F59" s="17" t="n"/>
      <c r="G59" s="17" t="n"/>
      <c r="H59" s="17" t="n"/>
      <c r="I59" s="33">
        <f>IF(A59="","",TEXT(A59,"mm/yyyy"))</f>
        <v/>
      </c>
      <c r="J59" s="28">
        <f>IF(OR(A59="",E59="",H59=""),"",IF(H59="Recebida",E59,""))</f>
        <v/>
      </c>
      <c r="K59" s="19">
        <f>IF(A59="","",IF(OR(B59="",C59="",D59="",E59="",F59="",G59="",H59=""),"Revisar campos",IF(OR(A59&lt;Premissas!$B$6,A59&gt;Premissas!$B$7,E59&gt;Premissas!$B$4,AND(H59="Pendente de conferência",TODAY()-A59&gt;Premissas!$B$5)),"Conferir","")))</f>
        <v/>
      </c>
    </row>
    <row r="60">
      <c r="A60" s="34" t="n"/>
      <c r="B60" s="17" t="n"/>
      <c r="C60" s="17" t="n"/>
      <c r="D60" s="17" t="n"/>
      <c r="E60" s="35" t="n"/>
      <c r="F60" s="17" t="n"/>
      <c r="G60" s="17" t="n"/>
      <c r="H60" s="17" t="n"/>
      <c r="I60" s="32">
        <f>IF(A60="","",TEXT(A60,"mm/yyyy"))</f>
        <v/>
      </c>
      <c r="J60" s="29">
        <f>IF(OR(A60="",E60="",H60=""),"",IF(H60="Recebida",E60,""))</f>
        <v/>
      </c>
      <c r="K60" s="20">
        <f>IF(A60="","",IF(OR(B60="",C60="",D60="",E60="",F60="",G60="",H60=""),"Revisar campos",IF(OR(A60&lt;Premissas!$B$6,A60&gt;Premissas!$B$7,E60&gt;Premissas!$B$4,AND(H60="Pendente de conferência",TODAY()-A60&gt;Premissas!$B$5)),"Conferir","")))</f>
        <v/>
      </c>
    </row>
    <row r="61">
      <c r="A61" s="34" t="n"/>
      <c r="B61" s="17" t="n"/>
      <c r="C61" s="17" t="n"/>
      <c r="D61" s="17" t="n"/>
      <c r="E61" s="35" t="n"/>
      <c r="F61" s="17" t="n"/>
      <c r="G61" s="17" t="n"/>
      <c r="H61" s="17" t="n"/>
      <c r="I61" s="33">
        <f>IF(A61="","",TEXT(A61,"mm/yyyy"))</f>
        <v/>
      </c>
      <c r="J61" s="28">
        <f>IF(OR(A61="",E61="",H61=""),"",IF(H61="Recebida",E61,""))</f>
        <v/>
      </c>
      <c r="K61" s="19">
        <f>IF(A61="","",IF(OR(B61="",C61="",D61="",E61="",F61="",G61="",H61=""),"Revisar campos",IF(OR(A61&lt;Premissas!$B$6,A61&gt;Premissas!$B$7,E61&gt;Premissas!$B$4,AND(H61="Pendente de conferência",TODAY()-A61&gt;Premissas!$B$5)),"Conferir","")))</f>
        <v/>
      </c>
    </row>
    <row r="62">
      <c r="A62" s="34" t="n"/>
      <c r="B62" s="17" t="n"/>
      <c r="C62" s="17" t="n"/>
      <c r="D62" s="17" t="n"/>
      <c r="E62" s="35" t="n"/>
      <c r="F62" s="17" t="n"/>
      <c r="G62" s="17" t="n"/>
      <c r="H62" s="17" t="n"/>
      <c r="I62" s="32">
        <f>IF(A62="","",TEXT(A62,"mm/yyyy"))</f>
        <v/>
      </c>
      <c r="J62" s="29">
        <f>IF(OR(A62="",E62="",H62=""),"",IF(H62="Recebida",E62,""))</f>
        <v/>
      </c>
      <c r="K62" s="20">
        <f>IF(A62="","",IF(OR(B62="",C62="",D62="",E62="",F62="",G62="",H62=""),"Revisar campos",IF(OR(A62&lt;Premissas!$B$6,A62&gt;Premissas!$B$7,E62&gt;Premissas!$B$4,AND(H62="Pendente de conferência",TODAY()-A62&gt;Premissas!$B$5)),"Conferir","")))</f>
        <v/>
      </c>
    </row>
    <row r="63">
      <c r="A63" s="34" t="n"/>
      <c r="B63" s="17" t="n"/>
      <c r="C63" s="17" t="n"/>
      <c r="D63" s="17" t="n"/>
      <c r="E63" s="35" t="n"/>
      <c r="F63" s="17" t="n"/>
      <c r="G63" s="17" t="n"/>
      <c r="H63" s="17" t="n"/>
      <c r="I63" s="33">
        <f>IF(A63="","",TEXT(A63,"mm/yyyy"))</f>
        <v/>
      </c>
      <c r="J63" s="28">
        <f>IF(OR(A63="",E63="",H63=""),"",IF(H63="Recebida",E63,""))</f>
        <v/>
      </c>
      <c r="K63" s="19">
        <f>IF(A63="","",IF(OR(B63="",C63="",D63="",E63="",F63="",G63="",H63=""),"Revisar campos",IF(OR(A63&lt;Premissas!$B$6,A63&gt;Premissas!$B$7,E63&gt;Premissas!$B$4,AND(H63="Pendente de conferência",TODAY()-A63&gt;Premissas!$B$5)),"Conferir","")))</f>
        <v/>
      </c>
    </row>
    <row r="64">
      <c r="A64" s="34" t="n"/>
      <c r="B64" s="17" t="n"/>
      <c r="C64" s="17" t="n"/>
      <c r="D64" s="17" t="n"/>
      <c r="E64" s="35" t="n"/>
      <c r="F64" s="17" t="n"/>
      <c r="G64" s="17" t="n"/>
      <c r="H64" s="17" t="n"/>
      <c r="I64" s="32">
        <f>IF(A64="","",TEXT(A64,"mm/yyyy"))</f>
        <v/>
      </c>
      <c r="J64" s="29">
        <f>IF(OR(A64="",E64="",H64=""),"",IF(H64="Recebida",E64,""))</f>
        <v/>
      </c>
      <c r="K64" s="20">
        <f>IF(A64="","",IF(OR(B64="",C64="",D64="",E64="",F64="",G64="",H64=""),"Revisar campos",IF(OR(A64&lt;Premissas!$B$6,A64&gt;Premissas!$B$7,E64&gt;Premissas!$B$4,AND(H64="Pendente de conferência",TODAY()-A64&gt;Premissas!$B$5)),"Conferir","")))</f>
        <v/>
      </c>
    </row>
    <row r="65">
      <c r="A65" s="34" t="n"/>
      <c r="B65" s="17" t="n"/>
      <c r="C65" s="17" t="n"/>
      <c r="D65" s="17" t="n"/>
      <c r="E65" s="35" t="n"/>
      <c r="F65" s="17" t="n"/>
      <c r="G65" s="17" t="n"/>
      <c r="H65" s="17" t="n"/>
      <c r="I65" s="33">
        <f>IF(A65="","",TEXT(A65,"mm/yyyy"))</f>
        <v/>
      </c>
      <c r="J65" s="28">
        <f>IF(OR(A65="",E65="",H65=""),"",IF(H65="Recebida",E65,""))</f>
        <v/>
      </c>
      <c r="K65" s="19">
        <f>IF(A65="","",IF(OR(B65="",C65="",D65="",E65="",F65="",G65="",H65=""),"Revisar campos",IF(OR(A65&lt;Premissas!$B$6,A65&gt;Premissas!$B$7,E65&gt;Premissas!$B$4,AND(H65="Pendente de conferência",TODAY()-A65&gt;Premissas!$B$5)),"Conferir","")))</f>
        <v/>
      </c>
    </row>
    <row r="66">
      <c r="A66" s="34" t="n"/>
      <c r="B66" s="17" t="n"/>
      <c r="C66" s="17" t="n"/>
      <c r="D66" s="17" t="n"/>
      <c r="E66" s="35" t="n"/>
      <c r="F66" s="17" t="n"/>
      <c r="G66" s="17" t="n"/>
      <c r="H66" s="17" t="n"/>
      <c r="I66" s="32">
        <f>IF(A66="","",TEXT(A66,"mm/yyyy"))</f>
        <v/>
      </c>
      <c r="J66" s="29">
        <f>IF(OR(A66="",E66="",H66=""),"",IF(H66="Recebida",E66,""))</f>
        <v/>
      </c>
      <c r="K66" s="20">
        <f>IF(A66="","",IF(OR(B66="",C66="",D66="",E66="",F66="",G66="",H66=""),"Revisar campos",IF(OR(A66&lt;Premissas!$B$6,A66&gt;Premissas!$B$7,E66&gt;Premissas!$B$4,AND(H66="Pendente de conferência",TODAY()-A66&gt;Premissas!$B$5)),"Conferir","")))</f>
        <v/>
      </c>
    </row>
    <row r="67">
      <c r="A67" s="34" t="n"/>
      <c r="B67" s="17" t="n"/>
      <c r="C67" s="17" t="n"/>
      <c r="D67" s="17" t="n"/>
      <c r="E67" s="35" t="n"/>
      <c r="F67" s="17" t="n"/>
      <c r="G67" s="17" t="n"/>
      <c r="H67" s="17" t="n"/>
      <c r="I67" s="33">
        <f>IF(A67="","",TEXT(A67,"mm/yyyy"))</f>
        <v/>
      </c>
      <c r="J67" s="28">
        <f>IF(OR(A67="",E67="",H67=""),"",IF(H67="Recebida",E67,""))</f>
        <v/>
      </c>
      <c r="K67" s="19">
        <f>IF(A67="","",IF(OR(B67="",C67="",D67="",E67="",F67="",G67="",H67=""),"Revisar campos",IF(OR(A67&lt;Premissas!$B$6,A67&gt;Premissas!$B$7,E67&gt;Premissas!$B$4,AND(H67="Pendente de conferência",TODAY()-A67&gt;Premissas!$B$5)),"Conferir","")))</f>
        <v/>
      </c>
    </row>
    <row r="68">
      <c r="A68" s="34" t="n"/>
      <c r="B68" s="17" t="n"/>
      <c r="C68" s="17" t="n"/>
      <c r="D68" s="17" t="n"/>
      <c r="E68" s="35" t="n"/>
      <c r="F68" s="17" t="n"/>
      <c r="G68" s="17" t="n"/>
      <c r="H68" s="17" t="n"/>
      <c r="I68" s="32">
        <f>IF(A68="","",TEXT(A68,"mm/yyyy"))</f>
        <v/>
      </c>
      <c r="J68" s="29">
        <f>IF(OR(A68="",E68="",H68=""),"",IF(H68="Recebida",E68,""))</f>
        <v/>
      </c>
      <c r="K68" s="20">
        <f>IF(A68="","",IF(OR(B68="",C68="",D68="",E68="",F68="",G68="",H68=""),"Revisar campos",IF(OR(A68&lt;Premissas!$B$6,A68&gt;Premissas!$B$7,E68&gt;Premissas!$B$4,AND(H68="Pendente de conferência",TODAY()-A68&gt;Premissas!$B$5)),"Conferir","")))</f>
        <v/>
      </c>
    </row>
    <row r="69">
      <c r="A69" s="34" t="n"/>
      <c r="B69" s="17" t="n"/>
      <c r="C69" s="17" t="n"/>
      <c r="D69" s="17" t="n"/>
      <c r="E69" s="35" t="n"/>
      <c r="F69" s="17" t="n"/>
      <c r="G69" s="17" t="n"/>
      <c r="H69" s="17" t="n"/>
      <c r="I69" s="33">
        <f>IF(A69="","",TEXT(A69,"mm/yyyy"))</f>
        <v/>
      </c>
      <c r="J69" s="28">
        <f>IF(OR(A69="",E69="",H69=""),"",IF(H69="Recebida",E69,""))</f>
        <v/>
      </c>
      <c r="K69" s="19">
        <f>IF(A69="","",IF(OR(B69="",C69="",D69="",E69="",F69="",G69="",H69=""),"Revisar campos",IF(OR(A69&lt;Premissas!$B$6,A69&gt;Premissas!$B$7,E69&gt;Premissas!$B$4,AND(H69="Pendente de conferência",TODAY()-A69&gt;Premissas!$B$5)),"Conferir","")))</f>
        <v/>
      </c>
    </row>
    <row r="70">
      <c r="A70" s="34" t="n"/>
      <c r="B70" s="17" t="n"/>
      <c r="C70" s="17" t="n"/>
      <c r="D70" s="17" t="n"/>
      <c r="E70" s="35" t="n"/>
      <c r="F70" s="17" t="n"/>
      <c r="G70" s="17" t="n"/>
      <c r="H70" s="17" t="n"/>
      <c r="I70" s="32">
        <f>IF(A70="","",TEXT(A70,"mm/yyyy"))</f>
        <v/>
      </c>
      <c r="J70" s="29">
        <f>IF(OR(A70="",E70="",H70=""),"",IF(H70="Recebida",E70,""))</f>
        <v/>
      </c>
      <c r="K70" s="20">
        <f>IF(A70="","",IF(OR(B70="",C70="",D70="",E70="",F70="",G70="",H70=""),"Revisar campos",IF(OR(A70&lt;Premissas!$B$6,A70&gt;Premissas!$B$7,E70&gt;Premissas!$B$4,AND(H70="Pendente de conferência",TODAY()-A70&gt;Premissas!$B$5)),"Conferir","")))</f>
        <v/>
      </c>
    </row>
    <row r="71">
      <c r="A71" s="34" t="n"/>
      <c r="B71" s="17" t="n"/>
      <c r="C71" s="17" t="n"/>
      <c r="D71" s="17" t="n"/>
      <c r="E71" s="35" t="n"/>
      <c r="F71" s="17" t="n"/>
      <c r="G71" s="17" t="n"/>
      <c r="H71" s="17" t="n"/>
      <c r="I71" s="33">
        <f>IF(A71="","",TEXT(A71,"mm/yyyy"))</f>
        <v/>
      </c>
      <c r="J71" s="28">
        <f>IF(OR(A71="",E71="",H71=""),"",IF(H71="Recebida",E71,""))</f>
        <v/>
      </c>
      <c r="K71" s="19">
        <f>IF(A71="","",IF(OR(B71="",C71="",D71="",E71="",F71="",G71="",H71=""),"Revisar campos",IF(OR(A71&lt;Premissas!$B$6,A71&gt;Premissas!$B$7,E71&gt;Premissas!$B$4,AND(H71="Pendente de conferência",TODAY()-A71&gt;Premissas!$B$5)),"Conferir","")))</f>
        <v/>
      </c>
    </row>
    <row r="72">
      <c r="A72" s="34" t="n"/>
      <c r="B72" s="17" t="n"/>
      <c r="C72" s="17" t="n"/>
      <c r="D72" s="17" t="n"/>
      <c r="E72" s="35" t="n"/>
      <c r="F72" s="17" t="n"/>
      <c r="G72" s="17" t="n"/>
      <c r="H72" s="17" t="n"/>
      <c r="I72" s="32">
        <f>IF(A72="","",TEXT(A72,"mm/yyyy"))</f>
        <v/>
      </c>
      <c r="J72" s="29">
        <f>IF(OR(A72="",E72="",H72=""),"",IF(H72="Recebida",E72,""))</f>
        <v/>
      </c>
      <c r="K72" s="20">
        <f>IF(A72="","",IF(OR(B72="",C72="",D72="",E72="",F72="",G72="",H72=""),"Revisar campos",IF(OR(A72&lt;Premissas!$B$6,A72&gt;Premissas!$B$7,E72&gt;Premissas!$B$4,AND(H72="Pendente de conferência",TODAY()-A72&gt;Premissas!$B$5)),"Conferir","")))</f>
        <v/>
      </c>
    </row>
    <row r="73">
      <c r="A73" s="34" t="n"/>
      <c r="B73" s="17" t="n"/>
      <c r="C73" s="17" t="n"/>
      <c r="D73" s="17" t="n"/>
      <c r="E73" s="35" t="n"/>
      <c r="F73" s="17" t="n"/>
      <c r="G73" s="17" t="n"/>
      <c r="H73" s="17" t="n"/>
      <c r="I73" s="33">
        <f>IF(A73="","",TEXT(A73,"mm/yyyy"))</f>
        <v/>
      </c>
      <c r="J73" s="28">
        <f>IF(OR(A73="",E73="",H73=""),"",IF(H73="Recebida",E73,""))</f>
        <v/>
      </c>
      <c r="K73" s="19">
        <f>IF(A73="","",IF(OR(B73="",C73="",D73="",E73="",F73="",G73="",H73=""),"Revisar campos",IF(OR(A73&lt;Premissas!$B$6,A73&gt;Premissas!$B$7,E73&gt;Premissas!$B$4,AND(H73="Pendente de conferência",TODAY()-A73&gt;Premissas!$B$5)),"Conferir","")))</f>
        <v/>
      </c>
    </row>
    <row r="74">
      <c r="A74" s="34" t="n"/>
      <c r="B74" s="17" t="n"/>
      <c r="C74" s="17" t="n"/>
      <c r="D74" s="17" t="n"/>
      <c r="E74" s="35" t="n"/>
      <c r="F74" s="17" t="n"/>
      <c r="G74" s="17" t="n"/>
      <c r="H74" s="17" t="n"/>
      <c r="I74" s="32">
        <f>IF(A74="","",TEXT(A74,"mm/yyyy"))</f>
        <v/>
      </c>
      <c r="J74" s="29">
        <f>IF(OR(A74="",E74="",H74=""),"",IF(H74="Recebida",E74,""))</f>
        <v/>
      </c>
      <c r="K74" s="20">
        <f>IF(A74="","",IF(OR(B74="",C74="",D74="",E74="",F74="",G74="",H74=""),"Revisar campos",IF(OR(A74&lt;Premissas!$B$6,A74&gt;Premissas!$B$7,E74&gt;Premissas!$B$4,AND(H74="Pendente de conferência",TODAY()-A74&gt;Premissas!$B$5)),"Conferir","")))</f>
        <v/>
      </c>
    </row>
    <row r="75">
      <c r="A75" s="34" t="n"/>
      <c r="B75" s="17" t="n"/>
      <c r="C75" s="17" t="n"/>
      <c r="D75" s="17" t="n"/>
      <c r="E75" s="35" t="n"/>
      <c r="F75" s="17" t="n"/>
      <c r="G75" s="17" t="n"/>
      <c r="H75" s="17" t="n"/>
      <c r="I75" s="33">
        <f>IF(A75="","",TEXT(A75,"mm/yyyy"))</f>
        <v/>
      </c>
      <c r="J75" s="28">
        <f>IF(OR(A75="",E75="",H75=""),"",IF(H75="Recebida",E75,""))</f>
        <v/>
      </c>
      <c r="K75" s="19">
        <f>IF(A75="","",IF(OR(B75="",C75="",D75="",E75="",F75="",G75="",H75=""),"Revisar campos",IF(OR(A75&lt;Premissas!$B$6,A75&gt;Premissas!$B$7,E75&gt;Premissas!$B$4,AND(H75="Pendente de conferência",TODAY()-A75&gt;Premissas!$B$5)),"Conferir","")))</f>
        <v/>
      </c>
    </row>
    <row r="76">
      <c r="A76" s="34" t="n"/>
      <c r="B76" s="17" t="n"/>
      <c r="C76" s="17" t="n"/>
      <c r="D76" s="17" t="n"/>
      <c r="E76" s="35" t="n"/>
      <c r="F76" s="17" t="n"/>
      <c r="G76" s="17" t="n"/>
      <c r="H76" s="17" t="n"/>
      <c r="I76" s="32">
        <f>IF(A76="","",TEXT(A76,"mm/yyyy"))</f>
        <v/>
      </c>
      <c r="J76" s="29">
        <f>IF(OR(A76="",E76="",H76=""),"",IF(H76="Recebida",E76,""))</f>
        <v/>
      </c>
      <c r="K76" s="20">
        <f>IF(A76="","",IF(OR(B76="",C76="",D76="",E76="",F76="",G76="",H76=""),"Revisar campos",IF(OR(A76&lt;Premissas!$B$6,A76&gt;Premissas!$B$7,E76&gt;Premissas!$B$4,AND(H76="Pendente de conferência",TODAY()-A76&gt;Premissas!$B$5)),"Conferir","")))</f>
        <v/>
      </c>
    </row>
    <row r="77">
      <c r="A77" s="34" t="n"/>
      <c r="B77" s="17" t="n"/>
      <c r="C77" s="17" t="n"/>
      <c r="D77" s="17" t="n"/>
      <c r="E77" s="35" t="n"/>
      <c r="F77" s="17" t="n"/>
      <c r="G77" s="17" t="n"/>
      <c r="H77" s="17" t="n"/>
      <c r="I77" s="33">
        <f>IF(A77="","",TEXT(A77,"mm/yyyy"))</f>
        <v/>
      </c>
      <c r="J77" s="28">
        <f>IF(OR(A77="",E77="",H77=""),"",IF(H77="Recebida",E77,""))</f>
        <v/>
      </c>
      <c r="K77" s="19">
        <f>IF(A77="","",IF(OR(B77="",C77="",D77="",E77="",F77="",G77="",H77=""),"Revisar campos",IF(OR(A77&lt;Premissas!$B$6,A77&gt;Premissas!$B$7,E77&gt;Premissas!$B$4,AND(H77="Pendente de conferência",TODAY()-A77&gt;Premissas!$B$5)),"Conferir","")))</f>
        <v/>
      </c>
    </row>
    <row r="78">
      <c r="A78" s="34" t="n"/>
      <c r="B78" s="17" t="n"/>
      <c r="C78" s="17" t="n"/>
      <c r="D78" s="17" t="n"/>
      <c r="E78" s="35" t="n"/>
      <c r="F78" s="17" t="n"/>
      <c r="G78" s="17" t="n"/>
      <c r="H78" s="17" t="n"/>
      <c r="I78" s="32">
        <f>IF(A78="","",TEXT(A78,"mm/yyyy"))</f>
        <v/>
      </c>
      <c r="J78" s="29">
        <f>IF(OR(A78="",E78="",H78=""),"",IF(H78="Recebida",E78,""))</f>
        <v/>
      </c>
      <c r="K78" s="20">
        <f>IF(A78="","",IF(OR(B78="",C78="",D78="",E78="",F78="",G78="",H78=""),"Revisar campos",IF(OR(A78&lt;Premissas!$B$6,A78&gt;Premissas!$B$7,E78&gt;Premissas!$B$4,AND(H78="Pendente de conferência",TODAY()-A78&gt;Premissas!$B$5)),"Conferir","")))</f>
        <v/>
      </c>
    </row>
    <row r="79">
      <c r="A79" s="34" t="n"/>
      <c r="B79" s="17" t="n"/>
      <c r="C79" s="17" t="n"/>
      <c r="D79" s="17" t="n"/>
      <c r="E79" s="35" t="n"/>
      <c r="F79" s="17" t="n"/>
      <c r="G79" s="17" t="n"/>
      <c r="H79" s="17" t="n"/>
      <c r="I79" s="33">
        <f>IF(A79="","",TEXT(A79,"mm/yyyy"))</f>
        <v/>
      </c>
      <c r="J79" s="28">
        <f>IF(OR(A79="",E79="",H79=""),"",IF(H79="Recebida",E79,""))</f>
        <v/>
      </c>
      <c r="K79" s="19">
        <f>IF(A79="","",IF(OR(B79="",C79="",D79="",E79="",F79="",G79="",H79=""),"Revisar campos",IF(OR(A79&lt;Premissas!$B$6,A79&gt;Premissas!$B$7,E79&gt;Premissas!$B$4,AND(H79="Pendente de conferência",TODAY()-A79&gt;Premissas!$B$5)),"Conferir","")))</f>
        <v/>
      </c>
    </row>
    <row r="80">
      <c r="A80" s="34" t="n"/>
      <c r="B80" s="17" t="n"/>
      <c r="C80" s="17" t="n"/>
      <c r="D80" s="17" t="n"/>
      <c r="E80" s="35" t="n"/>
      <c r="F80" s="17" t="n"/>
      <c r="G80" s="17" t="n"/>
      <c r="H80" s="17" t="n"/>
      <c r="I80" s="32">
        <f>IF(A80="","",TEXT(A80,"mm/yyyy"))</f>
        <v/>
      </c>
      <c r="J80" s="29">
        <f>IF(OR(A80="",E80="",H80=""),"",IF(H80="Recebida",E80,""))</f>
        <v/>
      </c>
      <c r="K80" s="20">
        <f>IF(A80="","",IF(OR(B80="",C80="",D80="",E80="",F80="",G80="",H80=""),"Revisar campos",IF(OR(A80&lt;Premissas!$B$6,A80&gt;Premissas!$B$7,E80&gt;Premissas!$B$4,AND(H80="Pendente de conferência",TODAY()-A80&gt;Premissas!$B$5)),"Conferir","")))</f>
        <v/>
      </c>
    </row>
    <row r="81">
      <c r="A81" s="34" t="n"/>
      <c r="B81" s="17" t="n"/>
      <c r="C81" s="17" t="n"/>
      <c r="D81" s="17" t="n"/>
      <c r="E81" s="35" t="n"/>
      <c r="F81" s="17" t="n"/>
      <c r="G81" s="17" t="n"/>
      <c r="H81" s="17" t="n"/>
      <c r="I81" s="33">
        <f>IF(A81="","",TEXT(A81,"mm/yyyy"))</f>
        <v/>
      </c>
      <c r="J81" s="28">
        <f>IF(OR(A81="",E81="",H81=""),"",IF(H81="Recebida",E81,""))</f>
        <v/>
      </c>
      <c r="K81" s="19">
        <f>IF(A81="","",IF(OR(B81="",C81="",D81="",E81="",F81="",G81="",H81=""),"Revisar campos",IF(OR(A81&lt;Premissas!$B$6,A81&gt;Premissas!$B$7,E81&gt;Premissas!$B$4,AND(H81="Pendente de conferência",TODAY()-A81&gt;Premissas!$B$5)),"Conferir","")))</f>
        <v/>
      </c>
    </row>
    <row r="82">
      <c r="A82" s="34" t="n"/>
      <c r="B82" s="17" t="n"/>
      <c r="C82" s="17" t="n"/>
      <c r="D82" s="17" t="n"/>
      <c r="E82" s="35" t="n"/>
      <c r="F82" s="17" t="n"/>
      <c r="G82" s="17" t="n"/>
      <c r="H82" s="17" t="n"/>
      <c r="I82" s="32">
        <f>IF(A82="","",TEXT(A82,"mm/yyyy"))</f>
        <v/>
      </c>
      <c r="J82" s="29">
        <f>IF(OR(A82="",E82="",H82=""),"",IF(H82="Recebida",E82,""))</f>
        <v/>
      </c>
      <c r="K82" s="20">
        <f>IF(A82="","",IF(OR(B82="",C82="",D82="",E82="",F82="",G82="",H82=""),"Revisar campos",IF(OR(A82&lt;Premissas!$B$6,A82&gt;Premissas!$B$7,E82&gt;Premissas!$B$4,AND(H82="Pendente de conferência",TODAY()-A82&gt;Premissas!$B$5)),"Conferir","")))</f>
        <v/>
      </c>
    </row>
    <row r="83">
      <c r="A83" s="34" t="n"/>
      <c r="B83" s="17" t="n"/>
      <c r="C83" s="17" t="n"/>
      <c r="D83" s="17" t="n"/>
      <c r="E83" s="35" t="n"/>
      <c r="F83" s="17" t="n"/>
      <c r="G83" s="17" t="n"/>
      <c r="H83" s="17" t="n"/>
      <c r="I83" s="33">
        <f>IF(A83="","",TEXT(A83,"mm/yyyy"))</f>
        <v/>
      </c>
      <c r="J83" s="28">
        <f>IF(OR(A83="",E83="",H83=""),"",IF(H83="Recebida",E83,""))</f>
        <v/>
      </c>
      <c r="K83" s="19">
        <f>IF(A83="","",IF(OR(B83="",C83="",D83="",E83="",F83="",G83="",H83=""),"Revisar campos",IF(OR(A83&lt;Premissas!$B$6,A83&gt;Premissas!$B$7,E83&gt;Premissas!$B$4,AND(H83="Pendente de conferência",TODAY()-A83&gt;Premissas!$B$5)),"Conferir","")))</f>
        <v/>
      </c>
    </row>
    <row r="84">
      <c r="A84" s="34" t="n"/>
      <c r="B84" s="17" t="n"/>
      <c r="C84" s="17" t="n"/>
      <c r="D84" s="17" t="n"/>
      <c r="E84" s="35" t="n"/>
      <c r="F84" s="17" t="n"/>
      <c r="G84" s="17" t="n"/>
      <c r="H84" s="17" t="n"/>
      <c r="I84" s="32">
        <f>IF(A84="","",TEXT(A84,"mm/yyyy"))</f>
        <v/>
      </c>
      <c r="J84" s="29">
        <f>IF(OR(A84="",E84="",H84=""),"",IF(H84="Recebida",E84,""))</f>
        <v/>
      </c>
      <c r="K84" s="20">
        <f>IF(A84="","",IF(OR(B84="",C84="",D84="",E84="",F84="",G84="",H84=""),"Revisar campos",IF(OR(A84&lt;Premissas!$B$6,A84&gt;Premissas!$B$7,E84&gt;Premissas!$B$4,AND(H84="Pendente de conferência",TODAY()-A84&gt;Premissas!$B$5)),"Conferir","")))</f>
        <v/>
      </c>
    </row>
    <row r="85">
      <c r="A85" s="34" t="n"/>
      <c r="B85" s="17" t="n"/>
      <c r="C85" s="17" t="n"/>
      <c r="D85" s="17" t="n"/>
      <c r="E85" s="35" t="n"/>
      <c r="F85" s="17" t="n"/>
      <c r="G85" s="17" t="n"/>
      <c r="H85" s="17" t="n"/>
      <c r="I85" s="33">
        <f>IF(A85="","",TEXT(A85,"mm/yyyy"))</f>
        <v/>
      </c>
      <c r="J85" s="28">
        <f>IF(OR(A85="",E85="",H85=""),"",IF(H85="Recebida",E85,""))</f>
        <v/>
      </c>
      <c r="K85" s="19">
        <f>IF(A85="","",IF(OR(B85="",C85="",D85="",E85="",F85="",G85="",H85=""),"Revisar campos",IF(OR(A85&lt;Premissas!$B$6,A85&gt;Premissas!$B$7,E85&gt;Premissas!$B$4,AND(H85="Pendente de conferência",TODAY()-A85&gt;Premissas!$B$5)),"Conferir","")))</f>
        <v/>
      </c>
    </row>
    <row r="86">
      <c r="A86" s="34" t="n"/>
      <c r="B86" s="17" t="n"/>
      <c r="C86" s="17" t="n"/>
      <c r="D86" s="17" t="n"/>
      <c r="E86" s="35" t="n"/>
      <c r="F86" s="17" t="n"/>
      <c r="G86" s="17" t="n"/>
      <c r="H86" s="17" t="n"/>
      <c r="I86" s="32">
        <f>IF(A86="","",TEXT(A86,"mm/yyyy"))</f>
        <v/>
      </c>
      <c r="J86" s="29">
        <f>IF(OR(A86="",E86="",H86=""),"",IF(H86="Recebida",E86,""))</f>
        <v/>
      </c>
      <c r="K86" s="20">
        <f>IF(A86="","",IF(OR(B86="",C86="",D86="",E86="",F86="",G86="",H86=""),"Revisar campos",IF(OR(A86&lt;Premissas!$B$6,A86&gt;Premissas!$B$7,E86&gt;Premissas!$B$4,AND(H86="Pendente de conferência",TODAY()-A86&gt;Premissas!$B$5)),"Conferir","")))</f>
        <v/>
      </c>
    </row>
    <row r="87">
      <c r="A87" s="34" t="n"/>
      <c r="B87" s="17" t="n"/>
      <c r="C87" s="17" t="n"/>
      <c r="D87" s="17" t="n"/>
      <c r="E87" s="35" t="n"/>
      <c r="F87" s="17" t="n"/>
      <c r="G87" s="17" t="n"/>
      <c r="H87" s="17" t="n"/>
      <c r="I87" s="33">
        <f>IF(A87="","",TEXT(A87,"mm/yyyy"))</f>
        <v/>
      </c>
      <c r="J87" s="28">
        <f>IF(OR(A87="",E87="",H87=""),"",IF(H87="Recebida",E87,""))</f>
        <v/>
      </c>
      <c r="K87" s="19">
        <f>IF(A87="","",IF(OR(B87="",C87="",D87="",E87="",F87="",G87="",H87=""),"Revisar campos",IF(OR(A87&lt;Premissas!$B$6,A87&gt;Premissas!$B$7,E87&gt;Premissas!$B$4,AND(H87="Pendente de conferência",TODAY()-A87&gt;Premissas!$B$5)),"Conferir","")))</f>
        <v/>
      </c>
    </row>
    <row r="88">
      <c r="A88" s="34" t="n"/>
      <c r="B88" s="17" t="n"/>
      <c r="C88" s="17" t="n"/>
      <c r="D88" s="17" t="n"/>
      <c r="E88" s="35" t="n"/>
      <c r="F88" s="17" t="n"/>
      <c r="G88" s="17" t="n"/>
      <c r="H88" s="17" t="n"/>
      <c r="I88" s="32">
        <f>IF(A88="","",TEXT(A88,"mm/yyyy"))</f>
        <v/>
      </c>
      <c r="J88" s="29">
        <f>IF(OR(A88="",E88="",H88=""),"",IF(H88="Recebida",E88,""))</f>
        <v/>
      </c>
      <c r="K88" s="20">
        <f>IF(A88="","",IF(OR(B88="",C88="",D88="",E88="",F88="",G88="",H88=""),"Revisar campos",IF(OR(A88&lt;Premissas!$B$6,A88&gt;Premissas!$B$7,E88&gt;Premissas!$B$4,AND(H88="Pendente de conferência",TODAY()-A88&gt;Premissas!$B$5)),"Conferir","")))</f>
        <v/>
      </c>
    </row>
    <row r="89">
      <c r="A89" s="34" t="n"/>
      <c r="B89" s="17" t="n"/>
      <c r="C89" s="17" t="n"/>
      <c r="D89" s="17" t="n"/>
      <c r="E89" s="35" t="n"/>
      <c r="F89" s="17" t="n"/>
      <c r="G89" s="17" t="n"/>
      <c r="H89" s="17" t="n"/>
      <c r="I89" s="33">
        <f>IF(A89="","",TEXT(A89,"mm/yyyy"))</f>
        <v/>
      </c>
      <c r="J89" s="28">
        <f>IF(OR(A89="",E89="",H89=""),"",IF(H89="Recebida",E89,""))</f>
        <v/>
      </c>
      <c r="K89" s="19">
        <f>IF(A89="","",IF(OR(B89="",C89="",D89="",E89="",F89="",G89="",H89=""),"Revisar campos",IF(OR(A89&lt;Premissas!$B$6,A89&gt;Premissas!$B$7,E89&gt;Premissas!$B$4,AND(H89="Pendente de conferência",TODAY()-A89&gt;Premissas!$B$5)),"Conferir","")))</f>
        <v/>
      </c>
    </row>
    <row r="90">
      <c r="A90" s="34" t="n"/>
      <c r="B90" s="17" t="n"/>
      <c r="C90" s="17" t="n"/>
      <c r="D90" s="17" t="n"/>
      <c r="E90" s="35" t="n"/>
      <c r="F90" s="17" t="n"/>
      <c r="G90" s="17" t="n"/>
      <c r="H90" s="17" t="n"/>
      <c r="I90" s="32">
        <f>IF(A90="","",TEXT(A90,"mm/yyyy"))</f>
        <v/>
      </c>
      <c r="J90" s="29">
        <f>IF(OR(A90="",E90="",H90=""),"",IF(H90="Recebida",E90,""))</f>
        <v/>
      </c>
      <c r="K90" s="20">
        <f>IF(A90="","",IF(OR(B90="",C90="",D90="",E90="",F90="",G90="",H90=""),"Revisar campos",IF(OR(A90&lt;Premissas!$B$6,A90&gt;Premissas!$B$7,E90&gt;Premissas!$B$4,AND(H90="Pendente de conferência",TODAY()-A90&gt;Premissas!$B$5)),"Conferir","")))</f>
        <v/>
      </c>
    </row>
    <row r="91">
      <c r="A91" s="34" t="n"/>
      <c r="B91" s="17" t="n"/>
      <c r="C91" s="17" t="n"/>
      <c r="D91" s="17" t="n"/>
      <c r="E91" s="35" t="n"/>
      <c r="F91" s="17" t="n"/>
      <c r="G91" s="17" t="n"/>
      <c r="H91" s="17" t="n"/>
      <c r="I91" s="33">
        <f>IF(A91="","",TEXT(A91,"mm/yyyy"))</f>
        <v/>
      </c>
      <c r="J91" s="28">
        <f>IF(OR(A91="",E91="",H91=""),"",IF(H91="Recebida",E91,""))</f>
        <v/>
      </c>
      <c r="K91" s="19">
        <f>IF(A91="","",IF(OR(B91="",C91="",D91="",E91="",F91="",G91="",H91=""),"Revisar campos",IF(OR(A91&lt;Premissas!$B$6,A91&gt;Premissas!$B$7,E91&gt;Premissas!$B$4,AND(H91="Pendente de conferência",TODAY()-A91&gt;Premissas!$B$5)),"Conferir","")))</f>
        <v/>
      </c>
    </row>
    <row r="92">
      <c r="A92" s="34" t="n"/>
      <c r="B92" s="17" t="n"/>
      <c r="C92" s="17" t="n"/>
      <c r="D92" s="17" t="n"/>
      <c r="E92" s="35" t="n"/>
      <c r="F92" s="17" t="n"/>
      <c r="G92" s="17" t="n"/>
      <c r="H92" s="17" t="n"/>
      <c r="I92" s="32">
        <f>IF(A92="","",TEXT(A92,"mm/yyyy"))</f>
        <v/>
      </c>
      <c r="J92" s="29">
        <f>IF(OR(A92="",E92="",H92=""),"",IF(H92="Recebida",E92,""))</f>
        <v/>
      </c>
      <c r="K92" s="20">
        <f>IF(A92="","",IF(OR(B92="",C92="",D92="",E92="",F92="",G92="",H92=""),"Revisar campos",IF(OR(A92&lt;Premissas!$B$6,A92&gt;Premissas!$B$7,E92&gt;Premissas!$B$4,AND(H92="Pendente de conferência",TODAY()-A92&gt;Premissas!$B$5)),"Conferir","")))</f>
        <v/>
      </c>
    </row>
    <row r="93">
      <c r="A93" s="34" t="n"/>
      <c r="B93" s="17" t="n"/>
      <c r="C93" s="17" t="n"/>
      <c r="D93" s="17" t="n"/>
      <c r="E93" s="35" t="n"/>
      <c r="F93" s="17" t="n"/>
      <c r="G93" s="17" t="n"/>
      <c r="H93" s="17" t="n"/>
      <c r="I93" s="33">
        <f>IF(A93="","",TEXT(A93,"mm/yyyy"))</f>
        <v/>
      </c>
      <c r="J93" s="28">
        <f>IF(OR(A93="",E93="",H93=""),"",IF(H93="Recebida",E93,""))</f>
        <v/>
      </c>
      <c r="K93" s="19">
        <f>IF(A93="","",IF(OR(B93="",C93="",D93="",E93="",F93="",G93="",H93=""),"Revisar campos",IF(OR(A93&lt;Premissas!$B$6,A93&gt;Premissas!$B$7,E93&gt;Premissas!$B$4,AND(H93="Pendente de conferência",TODAY()-A93&gt;Premissas!$B$5)),"Conferir","")))</f>
        <v/>
      </c>
    </row>
    <row r="94">
      <c r="A94" s="34" t="n"/>
      <c r="B94" s="17" t="n"/>
      <c r="C94" s="17" t="n"/>
      <c r="D94" s="17" t="n"/>
      <c r="E94" s="35" t="n"/>
      <c r="F94" s="17" t="n"/>
      <c r="G94" s="17" t="n"/>
      <c r="H94" s="17" t="n"/>
      <c r="I94" s="32">
        <f>IF(A94="","",TEXT(A94,"mm/yyyy"))</f>
        <v/>
      </c>
      <c r="J94" s="29">
        <f>IF(OR(A94="",E94="",H94=""),"",IF(H94="Recebida",E94,""))</f>
        <v/>
      </c>
      <c r="K94" s="20">
        <f>IF(A94="","",IF(OR(B94="",C94="",D94="",E94="",F94="",G94="",H94=""),"Revisar campos",IF(OR(A94&lt;Premissas!$B$6,A94&gt;Premissas!$B$7,E94&gt;Premissas!$B$4,AND(H94="Pendente de conferência",TODAY()-A94&gt;Premissas!$B$5)),"Conferir","")))</f>
        <v/>
      </c>
    </row>
    <row r="95">
      <c r="A95" s="34" t="n"/>
      <c r="B95" s="17" t="n"/>
      <c r="C95" s="17" t="n"/>
      <c r="D95" s="17" t="n"/>
      <c r="E95" s="35" t="n"/>
      <c r="F95" s="17" t="n"/>
      <c r="G95" s="17" t="n"/>
      <c r="H95" s="17" t="n"/>
      <c r="I95" s="33">
        <f>IF(A95="","",TEXT(A95,"mm/yyyy"))</f>
        <v/>
      </c>
      <c r="J95" s="28">
        <f>IF(OR(A95="",E95="",H95=""),"",IF(H95="Recebida",E95,""))</f>
        <v/>
      </c>
      <c r="K95" s="19">
        <f>IF(A95="","",IF(OR(B95="",C95="",D95="",E95="",F95="",G95="",H95=""),"Revisar campos",IF(OR(A95&lt;Premissas!$B$6,A95&gt;Premissas!$B$7,E95&gt;Premissas!$B$4,AND(H95="Pendente de conferência",TODAY()-A95&gt;Premissas!$B$5)),"Conferir","")))</f>
        <v/>
      </c>
    </row>
    <row r="96">
      <c r="A96" s="34" t="n"/>
      <c r="B96" s="17" t="n"/>
      <c r="C96" s="17" t="n"/>
      <c r="D96" s="17" t="n"/>
      <c r="E96" s="35" t="n"/>
      <c r="F96" s="17" t="n"/>
      <c r="G96" s="17" t="n"/>
      <c r="H96" s="17" t="n"/>
      <c r="I96" s="32">
        <f>IF(A96="","",TEXT(A96,"mm/yyyy"))</f>
        <v/>
      </c>
      <c r="J96" s="29">
        <f>IF(OR(A96="",E96="",H96=""),"",IF(H96="Recebida",E96,""))</f>
        <v/>
      </c>
      <c r="K96" s="20">
        <f>IF(A96="","",IF(OR(B96="",C96="",D96="",E96="",F96="",G96="",H96=""),"Revisar campos",IF(OR(A96&lt;Premissas!$B$6,A96&gt;Premissas!$B$7,E96&gt;Premissas!$B$4,AND(H96="Pendente de conferência",TODAY()-A96&gt;Premissas!$B$5)),"Conferir","")))</f>
        <v/>
      </c>
    </row>
    <row r="97">
      <c r="A97" s="34" t="n"/>
      <c r="B97" s="17" t="n"/>
      <c r="C97" s="17" t="n"/>
      <c r="D97" s="17" t="n"/>
      <c r="E97" s="35" t="n"/>
      <c r="F97" s="17" t="n"/>
      <c r="G97" s="17" t="n"/>
      <c r="H97" s="17" t="n"/>
      <c r="I97" s="33">
        <f>IF(A97="","",TEXT(A97,"mm/yyyy"))</f>
        <v/>
      </c>
      <c r="J97" s="28">
        <f>IF(OR(A97="",E97="",H97=""),"",IF(H97="Recebida",E97,""))</f>
        <v/>
      </c>
      <c r="K97" s="19">
        <f>IF(A97="","",IF(OR(B97="",C97="",D97="",E97="",F97="",G97="",H97=""),"Revisar campos",IF(OR(A97&lt;Premissas!$B$6,A97&gt;Premissas!$B$7,E97&gt;Premissas!$B$4,AND(H97="Pendente de conferência",TODAY()-A97&gt;Premissas!$B$5)),"Conferir","")))</f>
        <v/>
      </c>
    </row>
    <row r="98">
      <c r="A98" s="34" t="n"/>
      <c r="B98" s="17" t="n"/>
      <c r="C98" s="17" t="n"/>
      <c r="D98" s="17" t="n"/>
      <c r="E98" s="35" t="n"/>
      <c r="F98" s="17" t="n"/>
      <c r="G98" s="17" t="n"/>
      <c r="H98" s="17" t="n"/>
      <c r="I98" s="32">
        <f>IF(A98="","",TEXT(A98,"mm/yyyy"))</f>
        <v/>
      </c>
      <c r="J98" s="29">
        <f>IF(OR(A98="",E98="",H98=""),"",IF(H98="Recebida",E98,""))</f>
        <v/>
      </c>
      <c r="K98" s="20">
        <f>IF(A98="","",IF(OR(B98="",C98="",D98="",E98="",F98="",G98="",H98=""),"Revisar campos",IF(OR(A98&lt;Premissas!$B$6,A98&gt;Premissas!$B$7,E98&gt;Premissas!$B$4,AND(H98="Pendente de conferência",TODAY()-A98&gt;Premissas!$B$5)),"Conferir","")))</f>
        <v/>
      </c>
    </row>
    <row r="99">
      <c r="A99" s="34" t="n"/>
      <c r="B99" s="17" t="n"/>
      <c r="C99" s="17" t="n"/>
      <c r="D99" s="17" t="n"/>
      <c r="E99" s="35" t="n"/>
      <c r="F99" s="17" t="n"/>
      <c r="G99" s="17" t="n"/>
      <c r="H99" s="17" t="n"/>
      <c r="I99" s="33">
        <f>IF(A99="","",TEXT(A99,"mm/yyyy"))</f>
        <v/>
      </c>
      <c r="J99" s="28">
        <f>IF(OR(A99="",E99="",H99=""),"",IF(H99="Recebida",E99,""))</f>
        <v/>
      </c>
      <c r="K99" s="19">
        <f>IF(A99="","",IF(OR(B99="",C99="",D99="",E99="",F99="",G99="",H99=""),"Revisar campos",IF(OR(A99&lt;Premissas!$B$6,A99&gt;Premissas!$B$7,E99&gt;Premissas!$B$4,AND(H99="Pendente de conferência",TODAY()-A99&gt;Premissas!$B$5)),"Conferir","")))</f>
        <v/>
      </c>
    </row>
    <row r="100">
      <c r="A100" s="34" t="n"/>
      <c r="B100" s="17" t="n"/>
      <c r="C100" s="17" t="n"/>
      <c r="D100" s="17" t="n"/>
      <c r="E100" s="35" t="n"/>
      <c r="F100" s="17" t="n"/>
      <c r="G100" s="17" t="n"/>
      <c r="H100" s="17" t="n"/>
      <c r="I100" s="32">
        <f>IF(A100="","",TEXT(A100,"mm/yyyy"))</f>
        <v/>
      </c>
      <c r="J100" s="29">
        <f>IF(OR(A100="",E100="",H100=""),"",IF(H100="Recebida",E100,""))</f>
        <v/>
      </c>
      <c r="K100" s="20">
        <f>IF(A100="","",IF(OR(B100="",C100="",D100="",E100="",F100="",G100="",H100=""),"Revisar campos",IF(OR(A100&lt;Premissas!$B$6,A100&gt;Premissas!$B$7,E100&gt;Premissas!$B$4,AND(H100="Pendente de conferência",TODAY()-A100&gt;Premissas!$B$5)),"Conferir","")))</f>
        <v/>
      </c>
    </row>
    <row r="101">
      <c r="A101" s="34" t="n"/>
      <c r="B101" s="17" t="n"/>
      <c r="C101" s="17" t="n"/>
      <c r="D101" s="17" t="n"/>
      <c r="E101" s="35" t="n"/>
      <c r="F101" s="17" t="n"/>
      <c r="G101" s="17" t="n"/>
      <c r="H101" s="17" t="n"/>
      <c r="I101" s="33">
        <f>IF(A101="","",TEXT(A101,"mm/yyyy"))</f>
        <v/>
      </c>
      <c r="J101" s="28">
        <f>IF(OR(A101="",E101="",H101=""),"",IF(H101="Recebida",E101,""))</f>
        <v/>
      </c>
      <c r="K101" s="19">
        <f>IF(A101="","",IF(OR(B101="",C101="",D101="",E101="",F101="",G101="",H101=""),"Revisar campos",IF(OR(A101&lt;Premissas!$B$6,A101&gt;Premissas!$B$7,E101&gt;Premissas!$B$4,AND(H101="Pendente de conferência",TODAY()-A101&gt;Premissas!$B$5)),"Conferir","")))</f>
        <v/>
      </c>
    </row>
    <row r="102">
      <c r="A102" s="34" t="n"/>
      <c r="B102" s="17" t="n"/>
      <c r="C102" s="17" t="n"/>
      <c r="D102" s="17" t="n"/>
      <c r="E102" s="35" t="n"/>
      <c r="F102" s="17" t="n"/>
      <c r="G102" s="17" t="n"/>
      <c r="H102" s="17" t="n"/>
      <c r="I102" s="32">
        <f>IF(A102="","",TEXT(A102,"mm/yyyy"))</f>
        <v/>
      </c>
      <c r="J102" s="29">
        <f>IF(OR(A102="",E102="",H102=""),"",IF(H102="Recebida",E102,""))</f>
        <v/>
      </c>
      <c r="K102" s="20">
        <f>IF(A102="","",IF(OR(B102="",C102="",D102="",E102="",F102="",G102="",H102=""),"Revisar campos",IF(OR(A102&lt;Premissas!$B$6,A102&gt;Premissas!$B$7,E102&gt;Premissas!$B$4,AND(H102="Pendente de conferência",TODAY()-A102&gt;Premissas!$B$5)),"Conferir","")))</f>
        <v/>
      </c>
    </row>
    <row r="103">
      <c r="A103" s="34" t="n"/>
      <c r="B103" s="17" t="n"/>
      <c r="C103" s="17" t="n"/>
      <c r="D103" s="17" t="n"/>
      <c r="E103" s="35" t="n"/>
      <c r="F103" s="17" t="n"/>
      <c r="G103" s="17" t="n"/>
      <c r="H103" s="17" t="n"/>
      <c r="I103" s="33">
        <f>IF(A103="","",TEXT(A103,"mm/yyyy"))</f>
        <v/>
      </c>
      <c r="J103" s="28">
        <f>IF(OR(A103="",E103="",H103=""),"",IF(H103="Recebida",E103,""))</f>
        <v/>
      </c>
      <c r="K103" s="19">
        <f>IF(A103="","",IF(OR(B103="",C103="",D103="",E103="",F103="",G103="",H103=""),"Revisar campos",IF(OR(A103&lt;Premissas!$B$6,A103&gt;Premissas!$B$7,E103&gt;Premissas!$B$4,AND(H103="Pendente de conferência",TODAY()-A103&gt;Premissas!$B$5)),"Conferir","")))</f>
        <v/>
      </c>
    </row>
    <row r="104">
      <c r="A104" s="34" t="n"/>
      <c r="B104" s="17" t="n"/>
      <c r="C104" s="17" t="n"/>
      <c r="D104" s="17" t="n"/>
      <c r="E104" s="35" t="n"/>
      <c r="F104" s="17" t="n"/>
      <c r="G104" s="17" t="n"/>
      <c r="H104" s="17" t="n"/>
      <c r="I104" s="32">
        <f>IF(A104="","",TEXT(A104,"mm/yyyy"))</f>
        <v/>
      </c>
      <c r="J104" s="29">
        <f>IF(OR(A104="",E104="",H104=""),"",IF(H104="Recebida",E104,""))</f>
        <v/>
      </c>
      <c r="K104" s="20">
        <f>IF(A104="","",IF(OR(B104="",C104="",D104="",E104="",F104="",G104="",H104=""),"Revisar campos",IF(OR(A104&lt;Premissas!$B$6,A104&gt;Premissas!$B$7,E104&gt;Premissas!$B$4,AND(H104="Pendente de conferência",TODAY()-A104&gt;Premissas!$B$5)),"Conferir","")))</f>
        <v/>
      </c>
    </row>
    <row r="105">
      <c r="A105" s="34" t="n"/>
      <c r="B105" s="17" t="n"/>
      <c r="C105" s="17" t="n"/>
      <c r="D105" s="17" t="n"/>
      <c r="E105" s="35" t="n"/>
      <c r="F105" s="17" t="n"/>
      <c r="G105" s="17" t="n"/>
      <c r="H105" s="17" t="n"/>
      <c r="I105" s="33">
        <f>IF(A105="","",TEXT(A105,"mm/yyyy"))</f>
        <v/>
      </c>
      <c r="J105" s="28">
        <f>IF(OR(A105="",E105="",H105=""),"",IF(H105="Recebida",E105,""))</f>
        <v/>
      </c>
      <c r="K105" s="19">
        <f>IF(A105="","",IF(OR(B105="",C105="",D105="",E105="",F105="",G105="",H105=""),"Revisar campos",IF(OR(A105&lt;Premissas!$B$6,A105&gt;Premissas!$B$7,E105&gt;Premissas!$B$4,AND(H105="Pendente de conferência",TODAY()-A105&gt;Premissas!$B$5)),"Conferir","")))</f>
        <v/>
      </c>
    </row>
    <row r="106">
      <c r="A106" s="34" t="n"/>
      <c r="B106" s="17" t="n"/>
      <c r="C106" s="17" t="n"/>
      <c r="D106" s="17" t="n"/>
      <c r="E106" s="35" t="n"/>
      <c r="F106" s="17" t="n"/>
      <c r="G106" s="17" t="n"/>
      <c r="H106" s="17" t="n"/>
      <c r="I106" s="32">
        <f>IF(A106="","",TEXT(A106,"mm/yyyy"))</f>
        <v/>
      </c>
      <c r="J106" s="29">
        <f>IF(OR(A106="",E106="",H106=""),"",IF(H106="Recebida",E106,""))</f>
        <v/>
      </c>
      <c r="K106" s="20">
        <f>IF(A106="","",IF(OR(B106="",C106="",D106="",E106="",F106="",G106="",H106=""),"Revisar campos",IF(OR(A106&lt;Premissas!$B$6,A106&gt;Premissas!$B$7,E106&gt;Premissas!$B$4,AND(H106="Pendente de conferência",TODAY()-A106&gt;Premissas!$B$5)),"Conferir","")))</f>
        <v/>
      </c>
    </row>
    <row r="107">
      <c r="A107" s="34" t="n"/>
      <c r="B107" s="17" t="n"/>
      <c r="C107" s="17" t="n"/>
      <c r="D107" s="17" t="n"/>
      <c r="E107" s="35" t="n"/>
      <c r="F107" s="17" t="n"/>
      <c r="G107" s="17" t="n"/>
      <c r="H107" s="17" t="n"/>
      <c r="I107" s="33">
        <f>IF(A107="","",TEXT(A107,"mm/yyyy"))</f>
        <v/>
      </c>
      <c r="J107" s="28">
        <f>IF(OR(A107="",E107="",H107=""),"",IF(H107="Recebida",E107,""))</f>
        <v/>
      </c>
      <c r="K107" s="19">
        <f>IF(A107="","",IF(OR(B107="",C107="",D107="",E107="",F107="",G107="",H107=""),"Revisar campos",IF(OR(A107&lt;Premissas!$B$6,A107&gt;Premissas!$B$7,E107&gt;Premissas!$B$4,AND(H107="Pendente de conferência",TODAY()-A107&gt;Premissas!$B$5)),"Conferir","")))</f>
        <v/>
      </c>
    </row>
    <row r="108">
      <c r="A108" s="34" t="n"/>
      <c r="B108" s="17" t="n"/>
      <c r="C108" s="17" t="n"/>
      <c r="D108" s="17" t="n"/>
      <c r="E108" s="35" t="n"/>
      <c r="F108" s="17" t="n"/>
      <c r="G108" s="17" t="n"/>
      <c r="H108" s="17" t="n"/>
      <c r="I108" s="32">
        <f>IF(A108="","",TEXT(A108,"mm/yyyy"))</f>
        <v/>
      </c>
      <c r="J108" s="29">
        <f>IF(OR(A108="",E108="",H108=""),"",IF(H108="Recebida",E108,""))</f>
        <v/>
      </c>
      <c r="K108" s="20">
        <f>IF(A108="","",IF(OR(B108="",C108="",D108="",E108="",F108="",G108="",H108=""),"Revisar campos",IF(OR(A108&lt;Premissas!$B$6,A108&gt;Premissas!$B$7,E108&gt;Premissas!$B$4,AND(H108="Pendente de conferência",TODAY()-A108&gt;Premissas!$B$5)),"Conferir","")))</f>
        <v/>
      </c>
    </row>
    <row r="109">
      <c r="A109" s="34" t="n"/>
      <c r="B109" s="17" t="n"/>
      <c r="C109" s="17" t="n"/>
      <c r="D109" s="17" t="n"/>
      <c r="E109" s="35" t="n"/>
      <c r="F109" s="17" t="n"/>
      <c r="G109" s="17" t="n"/>
      <c r="H109" s="17" t="n"/>
      <c r="I109" s="33">
        <f>IF(A109="","",TEXT(A109,"mm/yyyy"))</f>
        <v/>
      </c>
      <c r="J109" s="28">
        <f>IF(OR(A109="",E109="",H109=""),"",IF(H109="Recebida",E109,""))</f>
        <v/>
      </c>
      <c r="K109" s="19">
        <f>IF(A109="","",IF(OR(B109="",C109="",D109="",E109="",F109="",G109="",H109=""),"Revisar campos",IF(OR(A109&lt;Premissas!$B$6,A109&gt;Premissas!$B$7,E109&gt;Premissas!$B$4,AND(H109="Pendente de conferência",TODAY()-A109&gt;Premissas!$B$5)),"Conferir","")))</f>
        <v/>
      </c>
    </row>
    <row r="110">
      <c r="A110" s="34" t="n"/>
      <c r="B110" s="17" t="n"/>
      <c r="C110" s="17" t="n"/>
      <c r="D110" s="17" t="n"/>
      <c r="E110" s="35" t="n"/>
      <c r="F110" s="17" t="n"/>
      <c r="G110" s="17" t="n"/>
      <c r="H110" s="17" t="n"/>
      <c r="I110" s="32">
        <f>IF(A110="","",TEXT(A110,"mm/yyyy"))</f>
        <v/>
      </c>
      <c r="J110" s="29">
        <f>IF(OR(A110="",E110="",H110=""),"",IF(H110="Recebida",E110,""))</f>
        <v/>
      </c>
      <c r="K110" s="20">
        <f>IF(A110="","",IF(OR(B110="",C110="",D110="",E110="",F110="",G110="",H110=""),"Revisar campos",IF(OR(A110&lt;Premissas!$B$6,A110&gt;Premissas!$B$7,E110&gt;Premissas!$B$4,AND(H110="Pendente de conferência",TODAY()-A110&gt;Premissas!$B$5)),"Conferir","")))</f>
        <v/>
      </c>
    </row>
    <row r="111">
      <c r="A111" s="34" t="n"/>
      <c r="B111" s="17" t="n"/>
      <c r="C111" s="17" t="n"/>
      <c r="D111" s="17" t="n"/>
      <c r="E111" s="35" t="n"/>
      <c r="F111" s="17" t="n"/>
      <c r="G111" s="17" t="n"/>
      <c r="H111" s="17" t="n"/>
      <c r="I111" s="33">
        <f>IF(A111="","",TEXT(A111,"mm/yyyy"))</f>
        <v/>
      </c>
      <c r="J111" s="28">
        <f>IF(OR(A111="",E111="",H111=""),"",IF(H111="Recebida",E111,""))</f>
        <v/>
      </c>
      <c r="K111" s="19">
        <f>IF(A111="","",IF(OR(B111="",C111="",D111="",E111="",F111="",G111="",H111=""),"Revisar campos",IF(OR(A111&lt;Premissas!$B$6,A111&gt;Premissas!$B$7,E111&gt;Premissas!$B$4,AND(H111="Pendente de conferência",TODAY()-A111&gt;Premissas!$B$5)),"Conferir","")))</f>
        <v/>
      </c>
    </row>
    <row r="112">
      <c r="A112" s="34" t="n"/>
      <c r="B112" s="17" t="n"/>
      <c r="C112" s="17" t="n"/>
      <c r="D112" s="17" t="n"/>
      <c r="E112" s="35" t="n"/>
      <c r="F112" s="17" t="n"/>
      <c r="G112" s="17" t="n"/>
      <c r="H112" s="17" t="n"/>
      <c r="I112" s="32">
        <f>IF(A112="","",TEXT(A112,"mm/yyyy"))</f>
        <v/>
      </c>
      <c r="J112" s="29">
        <f>IF(OR(A112="",E112="",H112=""),"",IF(H112="Recebida",E112,""))</f>
        <v/>
      </c>
      <c r="K112" s="20">
        <f>IF(A112="","",IF(OR(B112="",C112="",D112="",E112="",F112="",G112="",H112=""),"Revisar campos",IF(OR(A112&lt;Premissas!$B$6,A112&gt;Premissas!$B$7,E112&gt;Premissas!$B$4,AND(H112="Pendente de conferência",TODAY()-A112&gt;Premissas!$B$5)),"Conferir","")))</f>
        <v/>
      </c>
    </row>
    <row r="113">
      <c r="A113" s="34" t="n"/>
      <c r="B113" s="17" t="n"/>
      <c r="C113" s="17" t="n"/>
      <c r="D113" s="17" t="n"/>
      <c r="E113" s="35" t="n"/>
      <c r="F113" s="17" t="n"/>
      <c r="G113" s="17" t="n"/>
      <c r="H113" s="17" t="n"/>
      <c r="I113" s="33">
        <f>IF(A113="","",TEXT(A113,"mm/yyyy"))</f>
        <v/>
      </c>
      <c r="J113" s="28">
        <f>IF(OR(A113="",E113="",H113=""),"",IF(H113="Recebida",E113,""))</f>
        <v/>
      </c>
      <c r="K113" s="19">
        <f>IF(A113="","",IF(OR(B113="",C113="",D113="",E113="",F113="",G113="",H113=""),"Revisar campos",IF(OR(A113&lt;Premissas!$B$6,A113&gt;Premissas!$B$7,E113&gt;Premissas!$B$4,AND(H113="Pendente de conferência",TODAY()-A113&gt;Premissas!$B$5)),"Conferir","")))</f>
        <v/>
      </c>
    </row>
    <row r="114">
      <c r="A114" s="34" t="n"/>
      <c r="B114" s="17" t="n"/>
      <c r="C114" s="17" t="n"/>
      <c r="D114" s="17" t="n"/>
      <c r="E114" s="35" t="n"/>
      <c r="F114" s="17" t="n"/>
      <c r="G114" s="17" t="n"/>
      <c r="H114" s="17" t="n"/>
      <c r="I114" s="32">
        <f>IF(A114="","",TEXT(A114,"mm/yyyy"))</f>
        <v/>
      </c>
      <c r="J114" s="29">
        <f>IF(OR(A114="",E114="",H114=""),"",IF(H114="Recebida",E114,""))</f>
        <v/>
      </c>
      <c r="K114" s="20">
        <f>IF(A114="","",IF(OR(B114="",C114="",D114="",E114="",F114="",G114="",H114=""),"Revisar campos",IF(OR(A114&lt;Premissas!$B$6,A114&gt;Premissas!$B$7,E114&gt;Premissas!$B$4,AND(H114="Pendente de conferência",TODAY()-A114&gt;Premissas!$B$5)),"Conferir","")))</f>
        <v/>
      </c>
    </row>
    <row r="115">
      <c r="A115" s="34" t="n"/>
      <c r="B115" s="17" t="n"/>
      <c r="C115" s="17" t="n"/>
      <c r="D115" s="17" t="n"/>
      <c r="E115" s="35" t="n"/>
      <c r="F115" s="17" t="n"/>
      <c r="G115" s="17" t="n"/>
      <c r="H115" s="17" t="n"/>
      <c r="I115" s="33">
        <f>IF(A115="","",TEXT(A115,"mm/yyyy"))</f>
        <v/>
      </c>
      <c r="J115" s="28">
        <f>IF(OR(A115="",E115="",H115=""),"",IF(H115="Recebida",E115,""))</f>
        <v/>
      </c>
      <c r="K115" s="19">
        <f>IF(A115="","",IF(OR(B115="",C115="",D115="",E115="",F115="",G115="",H115=""),"Revisar campos",IF(OR(A115&lt;Premissas!$B$6,A115&gt;Premissas!$B$7,E115&gt;Premissas!$B$4,AND(H115="Pendente de conferência",TODAY()-A115&gt;Premissas!$B$5)),"Conferir","")))</f>
        <v/>
      </c>
    </row>
    <row r="116">
      <c r="A116" s="34" t="n"/>
      <c r="B116" s="17" t="n"/>
      <c r="C116" s="17" t="n"/>
      <c r="D116" s="17" t="n"/>
      <c r="E116" s="35" t="n"/>
      <c r="F116" s="17" t="n"/>
      <c r="G116" s="17" t="n"/>
      <c r="H116" s="17" t="n"/>
      <c r="I116" s="32">
        <f>IF(A116="","",TEXT(A116,"mm/yyyy"))</f>
        <v/>
      </c>
      <c r="J116" s="29">
        <f>IF(OR(A116="",E116="",H116=""),"",IF(H116="Recebida",E116,""))</f>
        <v/>
      </c>
      <c r="K116" s="20">
        <f>IF(A116="","",IF(OR(B116="",C116="",D116="",E116="",F116="",G116="",H116=""),"Revisar campos",IF(OR(A116&lt;Premissas!$B$6,A116&gt;Premissas!$B$7,E116&gt;Premissas!$B$4,AND(H116="Pendente de conferência",TODAY()-A116&gt;Premissas!$B$5)),"Conferir","")))</f>
        <v/>
      </c>
    </row>
    <row r="117">
      <c r="A117" s="34" t="n"/>
      <c r="B117" s="17" t="n"/>
      <c r="C117" s="17" t="n"/>
      <c r="D117" s="17" t="n"/>
      <c r="E117" s="35" t="n"/>
      <c r="F117" s="17" t="n"/>
      <c r="G117" s="17" t="n"/>
      <c r="H117" s="17" t="n"/>
      <c r="I117" s="33">
        <f>IF(A117="","",TEXT(A117,"mm/yyyy"))</f>
        <v/>
      </c>
      <c r="J117" s="28">
        <f>IF(OR(A117="",E117="",H117=""),"",IF(H117="Recebida",E117,""))</f>
        <v/>
      </c>
      <c r="K117" s="19">
        <f>IF(A117="","",IF(OR(B117="",C117="",D117="",E117="",F117="",G117="",H117=""),"Revisar campos",IF(OR(A117&lt;Premissas!$B$6,A117&gt;Premissas!$B$7,E117&gt;Premissas!$B$4,AND(H117="Pendente de conferência",TODAY()-A117&gt;Premissas!$B$5)),"Conferir","")))</f>
        <v/>
      </c>
    </row>
    <row r="118">
      <c r="A118" s="34" t="n"/>
      <c r="B118" s="17" t="n"/>
      <c r="C118" s="17" t="n"/>
      <c r="D118" s="17" t="n"/>
      <c r="E118" s="35" t="n"/>
      <c r="F118" s="17" t="n"/>
      <c r="G118" s="17" t="n"/>
      <c r="H118" s="17" t="n"/>
      <c r="I118" s="32">
        <f>IF(A118="","",TEXT(A118,"mm/yyyy"))</f>
        <v/>
      </c>
      <c r="J118" s="29">
        <f>IF(OR(A118="",E118="",H118=""),"",IF(H118="Recebida",E118,""))</f>
        <v/>
      </c>
      <c r="K118" s="20">
        <f>IF(A118="","",IF(OR(B118="",C118="",D118="",E118="",F118="",G118="",H118=""),"Revisar campos",IF(OR(A118&lt;Premissas!$B$6,A118&gt;Premissas!$B$7,E118&gt;Premissas!$B$4,AND(H118="Pendente de conferência",TODAY()-A118&gt;Premissas!$B$5)),"Conferir","")))</f>
        <v/>
      </c>
    </row>
    <row r="119">
      <c r="A119" s="34" t="n"/>
      <c r="B119" s="17" t="n"/>
      <c r="C119" s="17" t="n"/>
      <c r="D119" s="17" t="n"/>
      <c r="E119" s="35" t="n"/>
      <c r="F119" s="17" t="n"/>
      <c r="G119" s="17" t="n"/>
      <c r="H119" s="17" t="n"/>
      <c r="I119" s="33">
        <f>IF(A119="","",TEXT(A119,"mm/yyyy"))</f>
        <v/>
      </c>
      <c r="J119" s="28">
        <f>IF(OR(A119="",E119="",H119=""),"",IF(H119="Recebida",E119,""))</f>
        <v/>
      </c>
      <c r="K119" s="19">
        <f>IF(A119="","",IF(OR(B119="",C119="",D119="",E119="",F119="",G119="",H119=""),"Revisar campos",IF(OR(A119&lt;Premissas!$B$6,A119&gt;Premissas!$B$7,E119&gt;Premissas!$B$4,AND(H119="Pendente de conferência",TODAY()-A119&gt;Premissas!$B$5)),"Conferir","")))</f>
        <v/>
      </c>
    </row>
    <row r="120">
      <c r="A120" s="34" t="n"/>
      <c r="B120" s="17" t="n"/>
      <c r="C120" s="17" t="n"/>
      <c r="D120" s="17" t="n"/>
      <c r="E120" s="35" t="n"/>
      <c r="F120" s="17" t="n"/>
      <c r="G120" s="17" t="n"/>
      <c r="H120" s="17" t="n"/>
      <c r="I120" s="32">
        <f>IF(A120="","",TEXT(A120,"mm/yyyy"))</f>
        <v/>
      </c>
      <c r="J120" s="29">
        <f>IF(OR(A120="",E120="",H120=""),"",IF(H120="Recebida",E120,""))</f>
        <v/>
      </c>
      <c r="K120" s="20">
        <f>IF(A120="","",IF(OR(B120="",C120="",D120="",E120="",F120="",G120="",H120=""),"Revisar campos",IF(OR(A120&lt;Premissas!$B$6,A120&gt;Premissas!$B$7,E120&gt;Premissas!$B$4,AND(H120="Pendente de conferência",TODAY()-A120&gt;Premissas!$B$5)),"Conferir","")))</f>
        <v/>
      </c>
    </row>
    <row r="121">
      <c r="A121" s="34" t="n"/>
      <c r="B121" s="17" t="n"/>
      <c r="C121" s="17" t="n"/>
      <c r="D121" s="17" t="n"/>
      <c r="E121" s="35" t="n"/>
      <c r="F121" s="17" t="n"/>
      <c r="G121" s="17" t="n"/>
      <c r="H121" s="17" t="n"/>
      <c r="I121" s="33">
        <f>IF(A121="","",TEXT(A121,"mm/yyyy"))</f>
        <v/>
      </c>
      <c r="J121" s="28">
        <f>IF(OR(A121="",E121="",H121=""),"",IF(H121="Recebida",E121,""))</f>
        <v/>
      </c>
      <c r="K121" s="19">
        <f>IF(A121="","",IF(OR(B121="",C121="",D121="",E121="",F121="",G121="",H121=""),"Revisar campos",IF(OR(A121&lt;Premissas!$B$6,A121&gt;Premissas!$B$7,E121&gt;Premissas!$B$4,AND(H121="Pendente de conferência",TODAY()-A121&gt;Premissas!$B$5)),"Conferir","")))</f>
        <v/>
      </c>
    </row>
    <row r="122">
      <c r="A122" s="34" t="n"/>
      <c r="B122" s="17" t="n"/>
      <c r="C122" s="17" t="n"/>
      <c r="D122" s="17" t="n"/>
      <c r="E122" s="35" t="n"/>
      <c r="F122" s="17" t="n"/>
      <c r="G122" s="17" t="n"/>
      <c r="H122" s="17" t="n"/>
      <c r="I122" s="32">
        <f>IF(A122="","",TEXT(A122,"mm/yyyy"))</f>
        <v/>
      </c>
      <c r="J122" s="29">
        <f>IF(OR(A122="",E122="",H122=""),"",IF(H122="Recebida",E122,""))</f>
        <v/>
      </c>
      <c r="K122" s="20">
        <f>IF(A122="","",IF(OR(B122="",C122="",D122="",E122="",F122="",G122="",H122=""),"Revisar campos",IF(OR(A122&lt;Premissas!$B$6,A122&gt;Premissas!$B$7,E122&gt;Premissas!$B$4,AND(H122="Pendente de conferência",TODAY()-A122&gt;Premissas!$B$5)),"Conferir","")))</f>
        <v/>
      </c>
    </row>
    <row r="123">
      <c r="A123" s="34" t="n"/>
      <c r="B123" s="17" t="n"/>
      <c r="C123" s="17" t="n"/>
      <c r="D123" s="17" t="n"/>
      <c r="E123" s="35" t="n"/>
      <c r="F123" s="17" t="n"/>
      <c r="G123" s="17" t="n"/>
      <c r="H123" s="17" t="n"/>
      <c r="I123" s="33">
        <f>IF(A123="","",TEXT(A123,"mm/yyyy"))</f>
        <v/>
      </c>
      <c r="J123" s="28">
        <f>IF(OR(A123="",E123="",H123=""),"",IF(H123="Recebida",E123,""))</f>
        <v/>
      </c>
      <c r="K123" s="19">
        <f>IF(A123="","",IF(OR(B123="",C123="",D123="",E123="",F123="",G123="",H123=""),"Revisar campos",IF(OR(A123&lt;Premissas!$B$6,A123&gt;Premissas!$B$7,E123&gt;Premissas!$B$4,AND(H123="Pendente de conferência",TODAY()-A123&gt;Premissas!$B$5)),"Conferir","")))</f>
        <v/>
      </c>
    </row>
    <row r="124">
      <c r="A124" s="34" t="n"/>
      <c r="B124" s="17" t="n"/>
      <c r="C124" s="17" t="n"/>
      <c r="D124" s="17" t="n"/>
      <c r="E124" s="35" t="n"/>
      <c r="F124" s="17" t="n"/>
      <c r="G124" s="17" t="n"/>
      <c r="H124" s="17" t="n"/>
      <c r="I124" s="32">
        <f>IF(A124="","",TEXT(A124,"mm/yyyy"))</f>
        <v/>
      </c>
      <c r="J124" s="29">
        <f>IF(OR(A124="",E124="",H124=""),"",IF(H124="Recebida",E124,""))</f>
        <v/>
      </c>
      <c r="K124" s="20">
        <f>IF(A124="","",IF(OR(B124="",C124="",D124="",E124="",F124="",G124="",H124=""),"Revisar campos",IF(OR(A124&lt;Premissas!$B$6,A124&gt;Premissas!$B$7,E124&gt;Premissas!$B$4,AND(H124="Pendente de conferência",TODAY()-A124&gt;Premissas!$B$5)),"Conferir","")))</f>
        <v/>
      </c>
    </row>
  </sheetData>
  <autoFilter ref="A4:K124"/>
  <mergeCells count="1">
    <mergeCell ref="A1:K1"/>
  </mergeCells>
  <conditionalFormatting sqref="K5:K124">
    <cfRule type="expression" priority="1" dxfId="0">
      <formula>$K5="Conferir"</formula>
    </cfRule>
    <cfRule type="expression" priority="2" dxfId="1">
      <formula>$K5="Revisar campos"</formula>
    </cfRule>
  </conditionalFormatting>
  <conditionalFormatting sqref="J5:J124">
    <cfRule type="expression" priority="3" dxfId="2">
      <formula>AND($J5&lt;&gt;"",$J5&gt;0)</formula>
    </cfRule>
  </conditionalFormatting>
  <dataValidations count="7">
    <dataValidation sqref="A5:A124" showDropDown="0" showInputMessage="0" showErrorMessage="0" allowBlank="0" errorTitle="Data fora do período" error="Informe uma data dentro do período definido na planilha Premissas." promptTitle="Data do recebimento" prompt="Use uma data entre os limites editáveis da planilha Premissas." type="date" operator="between">
      <formula1>INDIRECT("Premissas!$B$6")</formula1>
      <formula2>INDIRECT("Premissas!$B$7")</formula2>
    </dataValidation>
    <dataValidation sqref="C5:C124" showDropDown="0" showInputMessage="0" showErrorMessage="0" allowBlank="0" errorTitle="Finalidade inválida" error="Escolha uma finalidade da lista editável em Premissas." type="list">
      <formula1>INDIRECT("Premissas!$D$4:$D$9")</formula1>
    </dataValidation>
    <dataValidation sqref="D5:D124" showDropDown="0" showInputMessage="0" showErrorMessage="0" allowBlank="0" errorTitle="Campanha inválida" error="Escolha uma campanha ou evento da lista editável em Premissas." type="list">
      <formula1>INDIRECT("Premissas!$F$4:$F$8")</formula1>
    </dataValidation>
    <dataValidation sqref="E5:E124" showDropDown="0" showInputMessage="0" showErrorMessage="0" allowBlank="0" errorTitle="Valor inválido" error="Informe um valor maior que zero." promptTitle="Valor recebido" prompt="Digite o valor recebido em reais." type="decimal" operator="greaterThan">
      <formula1>0</formula1>
    </dataValidation>
    <dataValidation sqref="F5:F124" showDropDown="0" showInputMessage="0" showErrorMessage="0" allowBlank="0" errorTitle="Responsável inválido" error="Escolha um responsável da lista editável em Premissas." type="list">
      <formula1>INDIRECT("Premissas!$J$4:$J$7")</formula1>
    </dataValidation>
    <dataValidation sqref="G5:G124" showDropDown="0" showInputMessage="0" showErrorMessage="0" allowBlank="0" errorTitle="Ministério inválido" error="Escolha um ministério da lista editável em Premissas." type="list">
      <formula1>INDIRECT("Premissas!$H$4:$H$8")</formula1>
    </dataValidation>
    <dataValidation sqref="H5:H124" showDropDown="0" showInputMessage="0" showErrorMessage="0" allowBlank="0" errorTitle="Status inválido" error="Escolha um status da lista editável em Premissas." type="list">
      <formula1>INDIRECT("Premissas!$L$4:$L$6")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" customWidth="1" min="3" max="3"/>
    <col width="31" customWidth="1" min="4" max="4"/>
    <col width="3" customWidth="1" min="5" max="5"/>
    <col width="31" customWidth="1" min="6" max="6"/>
    <col width="3" customWidth="1" min="7" max="7"/>
    <col width="29" customWidth="1" min="8" max="8"/>
    <col width="3" customWidth="1" min="9" max="9"/>
    <col width="25" customWidth="1" min="10" max="10"/>
    <col width="3" customWidth="1" min="11" max="11"/>
    <col width="25" customWidth="1" min="12" max="12"/>
  </cols>
  <sheetData>
    <row r="1" ht="27" customHeight="1">
      <c r="A1" s="1" t="inlineStr">
        <is>
          <t>Premissas e listas editáveis</t>
        </is>
      </c>
      <c r="B1" s="25" t="n"/>
      <c r="C1" s="25" t="n"/>
      <c r="D1" s="25" t="n"/>
      <c r="E1" s="25" t="n"/>
      <c r="F1" s="25" t="n"/>
      <c r="G1" s="25" t="n"/>
      <c r="H1" s="25" t="n"/>
      <c r="I1" s="25" t="n"/>
      <c r="J1" s="25" t="n"/>
      <c r="K1" s="25" t="n"/>
      <c r="L1" s="26" t="n"/>
    </row>
    <row r="2">
      <c r="A2" s="2" t="inlineStr">
        <is>
          <t>Ajuste limites, período e opções antes de utilizar os registros.</t>
        </is>
      </c>
    </row>
    <row r="3">
      <c r="A3" s="15" t="inlineStr">
        <is>
          <t>Parâmetro</t>
        </is>
      </c>
      <c r="B3" s="15" t="inlineStr">
        <is>
          <t>Valor editável</t>
        </is>
      </c>
      <c r="D3" s="15" t="inlineStr">
        <is>
          <t>Finalidades</t>
        </is>
      </c>
      <c r="F3" s="15" t="inlineStr">
        <is>
          <t>Campanhas / eventos</t>
        </is>
      </c>
      <c r="H3" s="15" t="inlineStr">
        <is>
          <t>Ministérios</t>
        </is>
      </c>
      <c r="J3" s="15" t="inlineStr">
        <is>
          <t>Responsáveis</t>
        </is>
      </c>
      <c r="L3" s="15" t="inlineStr">
        <is>
          <t>Status</t>
        </is>
      </c>
    </row>
    <row r="4">
      <c r="A4" s="8" t="inlineStr">
        <is>
          <t>Limite de alerta por lançamento (R$)</t>
        </is>
      </c>
      <c r="B4" s="36" t="n">
        <v>5000</v>
      </c>
      <c r="D4" s="17" t="inlineStr">
        <is>
          <t>Apoio comunitário fictício</t>
        </is>
      </c>
      <c r="F4" s="17" t="inlineStr">
        <is>
          <t>Sem campanha</t>
        </is>
      </c>
      <c r="H4" s="17" t="inlineStr">
        <is>
          <t>Ação comunitária fictícia</t>
        </is>
      </c>
      <c r="J4" s="17" t="inlineStr">
        <is>
          <t>Responsável fictício A</t>
        </is>
      </c>
      <c r="L4" s="17" t="inlineStr">
        <is>
          <t>Recebida</t>
        </is>
      </c>
    </row>
    <row r="5">
      <c r="A5" s="4" t="inlineStr">
        <is>
          <t>Dias para alerta de pendência</t>
        </is>
      </c>
      <c r="B5" s="22" t="n">
        <v>7</v>
      </c>
      <c r="D5" s="17" t="inlineStr">
        <is>
          <t>Manutenção predial fictícia</t>
        </is>
      </c>
      <c r="F5" s="17" t="inlineStr">
        <is>
          <t>Campanha Horizonte Fictício</t>
        </is>
      </c>
      <c r="H5" s="17" t="inlineStr">
        <is>
          <t>Administração fictícia</t>
        </is>
      </c>
      <c r="J5" s="17" t="inlineStr">
        <is>
          <t>Responsável fictício B</t>
        </is>
      </c>
      <c r="L5" s="17" t="inlineStr">
        <is>
          <t>Pendente de conferência</t>
        </is>
      </c>
    </row>
    <row r="6">
      <c r="A6" s="8" t="inlineStr">
        <is>
          <t>Data mínima aceita</t>
        </is>
      </c>
      <c r="B6" s="34" t="n">
        <v>45658</v>
      </c>
      <c r="D6" s="17" t="inlineStr">
        <is>
          <t>Missões locais fictícias</t>
        </is>
      </c>
      <c r="F6" s="17" t="inlineStr">
        <is>
          <t>Campanha Ponte Fictícia</t>
        </is>
      </c>
      <c r="H6" s="17" t="inlineStr">
        <is>
          <t>Missões fictícias</t>
        </is>
      </c>
      <c r="J6" s="17" t="inlineStr">
        <is>
          <t>Responsável fictício C</t>
        </is>
      </c>
      <c r="L6" s="17" t="inlineStr">
        <is>
          <t>Estornada</t>
        </is>
      </c>
    </row>
    <row r="7">
      <c r="A7" s="4" t="inlineStr">
        <is>
          <t>Data máxima aceita</t>
        </is>
      </c>
      <c r="B7" s="34" t="n">
        <v>46752</v>
      </c>
      <c r="D7" s="17" t="inlineStr">
        <is>
          <t>Música e culto fictícios</t>
        </is>
      </c>
      <c r="F7" s="17" t="inlineStr">
        <is>
          <t>Encontro Semente Fictícia</t>
        </is>
      </c>
      <c r="H7" s="17" t="inlineStr">
        <is>
          <t>Música fictícia</t>
        </is>
      </c>
      <c r="J7" s="17" t="inlineStr">
        <is>
          <t>Responsável fictício D</t>
        </is>
      </c>
    </row>
    <row r="8">
      <c r="A8" s="8" t="inlineStr">
        <is>
          <t>Início do período mensal do resumo</t>
        </is>
      </c>
      <c r="B8" s="34" t="n">
        <v>46023</v>
      </c>
      <c r="D8" s="17" t="inlineStr">
        <is>
          <t>Formação cristã fictícia</t>
        </is>
      </c>
      <c r="F8" s="17" t="inlineStr">
        <is>
          <t>Projeto Luz Fictícia</t>
        </is>
      </c>
      <c r="H8" s="17" t="inlineStr">
        <is>
          <t>Formação fictícia</t>
        </is>
      </c>
    </row>
    <row r="9">
      <c r="D9" s="17" t="inlineStr">
        <is>
          <t>Reserva emergencial fictícia</t>
        </is>
      </c>
    </row>
    <row r="10"/>
    <row r="11" ht="34" customHeight="1">
      <c r="A11" s="23" t="inlineStr">
        <is>
          <t>Conferência humana</t>
        </is>
      </c>
      <c r="B11" s="24" t="inlineStr">
        <is>
          <t>Os alertas apenas indicam registros que devem ser conferidos por uma pessoa responsável.</t>
        </is>
      </c>
    </row>
    <row r="12" ht="34" customHeight="1">
      <c r="A12" s="23" t="inlineStr">
        <is>
          <t>Dados de exemplo</t>
        </is>
      </c>
      <c r="B12" s="24" t="inlineStr">
        <is>
          <t>Todos os nomes, campanhas, ministérios e lançamentos deste modelo são fictícios.</t>
        </is>
      </c>
    </row>
  </sheetData>
  <mergeCells count="1">
    <mergeCell ref="A1:L1"/>
  </mergeCells>
  <dataValidations count="3">
    <dataValidation sqref="B4" showDropDown="0" showInputMessage="0" showErrorMessage="0" allowBlank="0" errorTitle="Limite inválido" error="Informe um limite maior que zero." promptTitle="Limite de alerta" prompt="Valor usado apenas para destacar lançamentos para conferência." type="decimal" operator="greaterThan">
      <formula1>0</formula1>
    </dataValidation>
    <dataValidation sqref="B5" showDropDown="0" showInputMessage="0" showErrorMessage="0" allowBlank="0" errorTitle="Quantidade inválida" error="Informe uma quantidade entre 0 e 365 dias." type="whole" operator="between">
      <formula1>0</formula1>
      <formula2>365</formula2>
    </dataValidation>
    <dataValidation sqref="B6:B8" showDropDown="0" showInputMessage="0" showErrorMessage="0" allowBlank="0" errorTitle="Data inválida" error="Informe uma data entre 01/01/2000 e 31/12/2100." type="date" operator="between">
      <formula1>DATE(2000,1,1)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Doações por finalidade igreja</dc:title>
  <dc:subject xmlns:dc="http://purl.org/dc/elements/1.1/">Separação administrativa de doações por finalidade, campanha e período</dc:subject>
  <dcterms:created xmlns:dcterms="http://purl.org/dc/terms/" xmlns:xsi="http://www.w3.org/2001/XMLSchema-instance" xsi:type="dcterms:W3CDTF">2026-09-11T03:49:19Z</dcterms:created>
  <dcterms:modified xmlns:dcterms="http://purl.org/dc/terms/" xmlns:xsi="http://www.w3.org/2001/XMLSchema-instance" xsi:type="dcterms:W3CDTF">2026-09-11T03:49:20+00:00Z</dcterms:modified>
</cp:coreProperties>
</file>