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cib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2" hidden="1">'Premissas'!$A$7:$E$12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EC-&quot;000000"/>
    <numFmt numFmtId="166" formatCode="R$ #.##0,00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243332"/>
      <sz val="10"/>
    </font>
    <font>
      <name val="Aptos"/>
      <color rgb="00243332"/>
      <sz val="10"/>
    </font>
    <font>
      <name val="Aptos"/>
      <b val="1"/>
      <color rgb="00FFFFFF"/>
      <sz val="10"/>
    </font>
    <font>
      <name val="Aptos"/>
      <b val="1"/>
      <color rgb="002F7A68"/>
      <sz val="10"/>
    </font>
    <font>
      <name val="Aptos"/>
      <b val="1"/>
      <color rgb="00B84A3A"/>
      <sz val="10"/>
    </font>
    <font>
      <name val="Aptos"/>
      <i val="1"/>
      <color rgb="00566966"/>
      <sz val="9"/>
    </font>
  </fonts>
  <fills count="12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3F6F8F"/>
      </patternFill>
    </fill>
    <fill>
      <patternFill patternType="solid">
        <fgColor rgb="00DCEFE8"/>
      </patternFill>
    </fill>
    <fill>
      <patternFill patternType="solid">
        <fgColor rgb="00C8873A"/>
      </patternFill>
    </fill>
    <fill>
      <patternFill patternType="solid">
        <fgColor rgb="00FFE6A6"/>
      </patternFill>
    </fill>
    <fill>
      <patternFill patternType="solid">
        <fgColor rgb="00F8DDDA"/>
      </patternFill>
    </fill>
    <fill>
      <patternFill patternType="solid">
        <fgColor rgb="00FFF1C9"/>
      </patternFill>
    </fill>
    <fill>
      <patternFill patternType="solid">
        <fgColor rgb="00E7ECE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top" wrapText="1"/>
    </xf>
    <xf numFmtId="1" fontId="3" fillId="3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6" fillId="9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165" fontId="3" fillId="10" borderId="1" applyAlignment="1" pivotButton="0" quotePrefix="0" xfId="0">
      <alignment horizontal="center" vertical="center" wrapText="1"/>
    </xf>
    <xf numFmtId="164" fontId="3" fillId="10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left" vertical="center" wrapText="1"/>
    </xf>
    <xf numFmtId="166" fontId="3" fillId="10" borderId="1" applyAlignment="1" pivotButton="0" quotePrefix="0" xfId="0">
      <alignment horizontal="right" vertical="center"/>
    </xf>
    <xf numFmtId="0" fontId="3" fillId="10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  <xf numFmtId="1" fontId="3" fillId="10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8">
    <dxf>
      <font>
        <name val="Aptos"/>
        <b val="1"/>
        <color rgb="00B84A3A"/>
        <sz val="10"/>
      </font>
      <fill>
        <patternFill patternType="solid">
          <fgColor rgb="00FFE6A6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C8873A"/>
        </patternFill>
      </fill>
    </dxf>
    <dxf>
      <font>
        <name val="Aptos"/>
        <b val="1"/>
        <color rgb="00B84A3A"/>
        <sz val="10"/>
      </font>
      <fill>
        <patternFill patternType="solid">
          <fgColor rgb="00F6D8B8"/>
        </patternFill>
      </fill>
    </dxf>
    <dxf>
      <font>
        <name val="Aptos"/>
        <b val="1"/>
        <color rgb="002F7A68"/>
        <sz val="10"/>
      </font>
      <fill>
        <patternFill patternType="solid">
          <fgColor rgb="00DCEFE8"/>
        </patternFill>
      </fill>
    </dxf>
    <dxf>
      <font>
        <name val="Aptos"/>
        <b val="1"/>
        <color rgb="00B84A3A"/>
        <sz val="10"/>
      </font>
      <fill>
        <patternFill patternType="solid">
          <fgColor rgb="00F8DDDA"/>
        </patternFill>
      </fill>
    </dxf>
    <dxf>
      <font>
        <name val="Aptos"/>
        <b val="1"/>
        <color rgb="00243332"/>
        <sz val="10"/>
      </font>
      <fill>
        <patternFill patternType="solid">
          <fgColor rgb="00D7DDDB"/>
        </patternFill>
      </fill>
    </dxf>
    <dxf>
      <border>
        <left style="medium">
          <color rgb="00B84A3A"/>
        </left>
        <right style="medium">
          <color rgb="00B84A3A"/>
        </right>
        <top style="medium">
          <color rgb="00B84A3A"/>
        </top>
        <bottom style="medium">
          <color rgb="00B84A3A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Recibos" displayName="tbRecibos" ref="A1:Q121" headerRowCount="1">
  <autoFilter ref="A1:Q121"/>
  <tableColumns count="17">
    <tableColumn id="1" name="Nº do recibo"/>
    <tableColumn id="2" name="Data da doação"/>
    <tableColumn id="3" name="Data de emissão"/>
    <tableColumn id="4" name="Identificação do doador"/>
    <tableColumn id="5" name="Valor da doação"/>
    <tableColumn id="6" name="Finalidade informada"/>
    <tableColumn id="7" name="Forma de recebimento"/>
    <tableColumn id="8" name="Meio de emissão"/>
    <tableColumn id="9" name="Status"/>
    <tableColumn id="10" name="Data de cancelamento"/>
    <tableColumn id="11" name="Motivo do cancelamento"/>
    <tableColumn id="12" name="Conferido"/>
    <tableColumn id="13" name="Responsável pelo registro"/>
    <tableColumn id="14" name="Duplicidade"/>
    <tableColumn id="15" name="Sequência"/>
    <tableColumn id="16" name="Prazo interno"/>
    <tableColumn id="17" name="Situação geral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F14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1" customWidth="1" min="2" max="2"/>
    <col width="3" customWidth="1" min="3" max="3"/>
    <col width="68" customWidth="1" min="4" max="4"/>
    <col width="3" customWidth="1" min="5" max="5"/>
    <col width="3" customWidth="1" min="6" max="6"/>
  </cols>
  <sheetData>
    <row r="1" ht="30" customHeight="1">
      <c r="A1" s="1" t="inlineStr">
        <is>
          <t>Controle de recibos de doações — resumo operacional</t>
        </is>
      </c>
      <c r="B1" s="25" t="n"/>
      <c r="C1" s="25" t="n"/>
      <c r="D1" s="25" t="n"/>
      <c r="E1" s="25" t="n"/>
      <c r="F1" s="26" t="n"/>
    </row>
    <row r="2" ht="23" customHeight="1">
      <c r="A2" s="2" t="inlineStr">
        <is>
          <t>Data de referência utilizada</t>
        </is>
      </c>
      <c r="B2" s="3">
        <f>IF(Premissas!$B$4="",TODAY(),Premissas!$B$4)</f>
        <v/>
      </c>
      <c r="D2" s="4" t="inlineStr">
        <is>
          <t>Alertas operacionais</t>
        </is>
      </c>
    </row>
    <row r="3" ht="34" customHeight="1">
      <c r="A3" s="5" t="inlineStr">
        <is>
          <t>Próximo número sugerido</t>
        </is>
      </c>
      <c r="B3" s="6">
        <f>IF(COUNT(Recibos!$A$2:$A$121)=0,Premissas!$B$2,MAX(Premissas!$B$2,MAX(Recibos!$A$2:$A$121)+1))</f>
        <v/>
      </c>
      <c r="D3" s="7" t="inlineStr">
        <is>
          <t>Não emitir enquanto Situação geral não estiver em OK.</t>
        </is>
      </c>
    </row>
    <row r="4" ht="34" customHeight="1">
      <c r="A4" s="2" t="inlineStr">
        <is>
          <t>Rascunhos</t>
        </is>
      </c>
      <c r="B4" s="8">
        <f>COUNTIF(Recibos!$I$2:$I$121,"Rascunho")</f>
        <v/>
      </c>
      <c r="D4" s="7" t="inlineStr">
        <is>
          <t>Não reutilizar número cancelado.</t>
        </is>
      </c>
    </row>
    <row r="5" ht="34" customHeight="1">
      <c r="A5" s="5" t="inlineStr">
        <is>
          <t>Recibos emitidos</t>
        </is>
      </c>
      <c r="B5" s="9">
        <f>COUNTIF(Recibos!$I$2:$I$121,"Emitido")</f>
        <v/>
      </c>
      <c r="D5" s="7" t="inlineStr">
        <is>
          <t>Corrigir duplicidades antes de prosseguir.</t>
        </is>
      </c>
    </row>
    <row r="6" ht="52" customHeight="1">
      <c r="A6" s="2" t="inlineStr">
        <is>
          <t>Recibos cancelados</t>
        </is>
      </c>
      <c r="B6" s="8">
        <f>COUNTIF(Recibos!$I$2:$I$121,"Cancelado")</f>
        <v/>
      </c>
      <c r="D6" s="7" t="inlineStr">
        <is>
          <t>Conferir uma quebra de sequência verificando se o número ausente foi omitido ou se sua linha foi excluída indevidamente.</t>
        </is>
      </c>
    </row>
    <row r="7" ht="34" customHeight="1">
      <c r="A7" s="5" t="inlineStr">
        <is>
          <t>Linhas com alerta</t>
        </is>
      </c>
      <c r="B7" s="9">
        <f>COUNTIFS(Recibos!$Q$2:$Q$121,"&lt;&gt;",Recibos!$Q$2:$Q$121,"&lt;&gt;OK")</f>
        <v/>
      </c>
      <c r="D7" s="7" t="inlineStr">
        <is>
          <t>Não interpretar o prazo interno como obrigação legal.</t>
        </is>
      </c>
    </row>
    <row r="8" ht="34" customHeight="1">
      <c r="A8" s="2" t="inlineStr">
        <is>
          <t>Linhas com número duplicado</t>
        </is>
      </c>
      <c r="B8" s="8">
        <f>COUNTIF(Recibos!$N$2:$N$121,"Duplicado")</f>
        <v/>
      </c>
      <c r="D8" s="7" t="inlineStr">
        <is>
          <t>Antes de usar o próximo número sugerido, confirme que não houve emissão paralela.</t>
        </is>
      </c>
    </row>
    <row r="9" ht="23" customHeight="1">
      <c r="A9" s="5" t="inlineStr">
        <is>
          <t>Quebras de sequência</t>
        </is>
      </c>
      <c r="B9" s="9">
        <f>COUNTIF(Recibos!$O$2:$O$121,"Número anterior ausente")</f>
        <v/>
      </c>
    </row>
    <row r="10" ht="48" customHeight="1">
      <c r="A10" s="2" t="inlineStr">
        <is>
          <t>Emissões pendentes fora do prazo</t>
        </is>
      </c>
      <c r="B10" s="8">
        <f>COUNTIF(Recibos!$P$2:$P$121,"Emissão pendente fora do prazo")</f>
        <v/>
      </c>
      <c r="D10" s="10" t="inlineStr">
        <is>
          <t>O valor apresentado é documental e não representa conciliação bancária ou confirmação de recebimento.</t>
        </is>
      </c>
    </row>
    <row r="11" ht="23" customHeight="1">
      <c r="A11" s="5" t="inlineStr">
        <is>
          <t>Recibos emitidos após o prazo</t>
        </is>
      </c>
      <c r="B11" s="9">
        <f>COUNTIF(Recibos!$P$2:$P$121,"Emitido após o prazo")</f>
        <v/>
      </c>
    </row>
    <row r="12" ht="58" customHeight="1">
      <c r="A12" s="2" t="inlineStr">
        <is>
          <t>Valor emitido, conferido e sem alertas</t>
        </is>
      </c>
      <c r="B12" s="11">
        <f>SUMIFS(Recibos!$E$2:$E$121,Recibos!$I$2:$I$121,"Emitido",Recibos!$Q$2:$Q$121,"OK")</f>
        <v/>
      </c>
      <c r="D12" s="12" t="inlineStr">
        <is>
          <t>Escopo: controle administrativo de numeração, emissão, cancelamento e conferência. Não realiza contabilidade, conciliação bancária, confirmação de pagamento ou emissão de documento tributário.</t>
        </is>
      </c>
    </row>
    <row r="13"/>
    <row r="14" ht="52" customHeight="1">
      <c r="D14" s="12" t="inlineStr">
        <is>
          <t>Privacidade administrativa: use somente a identificação mínima necessária. Não registre CPF, dados bancários, endereço, telefone ou outras informações desnecessárias.</t>
        </is>
      </c>
    </row>
  </sheetData>
  <mergeCells count="1">
    <mergeCell ref="A1:F1"/>
  </mergeCells>
  <conditionalFormatting sqref="B7:B11">
    <cfRule type="cellIs" priority="1" operator="greaterThan" dxfId="0">
      <formula>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Q12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29" customWidth="1" min="4" max="4"/>
    <col width="17" customWidth="1" min="5" max="5"/>
    <col width="20" customWidth="1" min="6" max="6"/>
    <col width="20" customWidth="1" min="7" max="7"/>
    <col width="17" customWidth="1" min="8" max="8"/>
    <col width="14" customWidth="1" min="9" max="9"/>
    <col width="19" customWidth="1" min="10" max="10"/>
    <col width="32" customWidth="1" min="11" max="11"/>
    <col width="13" customWidth="1" min="12" max="12"/>
    <col width="27" customWidth="1" min="13" max="13"/>
    <col width="16" customWidth="1" min="14" max="14"/>
    <col width="25" customWidth="1" min="15" max="15"/>
    <col width="29" customWidth="1" min="16" max="16"/>
    <col width="31" customWidth="1" min="17" max="17"/>
  </cols>
  <sheetData>
    <row r="1" ht="42" customHeight="1">
      <c r="A1" s="13" t="inlineStr">
        <is>
          <t>Nº do recibo</t>
        </is>
      </c>
      <c r="B1" s="13" t="inlineStr">
        <is>
          <t>Data da doação</t>
        </is>
      </c>
      <c r="C1" s="13" t="inlineStr">
        <is>
          <t>Data de emissão</t>
        </is>
      </c>
      <c r="D1" s="13" t="inlineStr">
        <is>
          <t>Identificação do doador</t>
        </is>
      </c>
      <c r="E1" s="13" t="inlineStr">
        <is>
          <t>Valor da doação</t>
        </is>
      </c>
      <c r="F1" s="13" t="inlineStr">
        <is>
          <t>Finalidade informada</t>
        </is>
      </c>
      <c r="G1" s="13" t="inlineStr">
        <is>
          <t>Forma de recebimento</t>
        </is>
      </c>
      <c r="H1" s="13" t="inlineStr">
        <is>
          <t>Meio de emissão</t>
        </is>
      </c>
      <c r="I1" s="13" t="inlineStr">
        <is>
          <t>Status</t>
        </is>
      </c>
      <c r="J1" s="13" t="inlineStr">
        <is>
          <t>Data de cancelamento</t>
        </is>
      </c>
      <c r="K1" s="13" t="inlineStr">
        <is>
          <t>Motivo do cancelamento</t>
        </is>
      </c>
      <c r="L1" s="13" t="inlineStr">
        <is>
          <t>Conferido</t>
        </is>
      </c>
      <c r="M1" s="13" t="inlineStr">
        <is>
          <t>Responsável pelo registro</t>
        </is>
      </c>
      <c r="N1" s="13" t="inlineStr">
        <is>
          <t>Duplicidade</t>
        </is>
      </c>
      <c r="O1" s="13" t="inlineStr">
        <is>
          <t>Sequência</t>
        </is>
      </c>
      <c r="P1" s="13" t="inlineStr">
        <is>
          <t>Prazo interno</t>
        </is>
      </c>
      <c r="Q1" s="13" t="inlineStr">
        <is>
          <t>Situação geral</t>
        </is>
      </c>
    </row>
    <row r="2" ht="28" customHeight="1">
      <c r="A2" s="14" t="n">
        <v>1001</v>
      </c>
      <c r="B2" s="15" t="n">
        <v>46266</v>
      </c>
      <c r="C2" s="15" t="n">
        <v>46267</v>
      </c>
      <c r="D2" s="16" t="inlineStr">
        <is>
          <t>Doador Fictício Alfa</t>
        </is>
      </c>
      <c r="E2" s="17" t="n">
        <v>150</v>
      </c>
      <c r="F2" s="16" t="inlineStr">
        <is>
          <t>Fundo geral</t>
        </is>
      </c>
      <c r="G2" s="16" t="inlineStr">
        <is>
          <t>Pix</t>
        </is>
      </c>
      <c r="H2" s="18" t="inlineStr">
        <is>
          <t>Digital</t>
        </is>
      </c>
      <c r="I2" s="18" t="inlineStr">
        <is>
          <t>Emitido</t>
        </is>
      </c>
      <c r="J2" s="15" t="n"/>
      <c r="K2" s="16" t="n"/>
      <c r="L2" s="18" t="inlineStr">
        <is>
          <t>Sim</t>
        </is>
      </c>
      <c r="M2" s="16" t="inlineStr">
        <is>
          <t>Equipe Fictícia A</t>
        </is>
      </c>
      <c r="N2" s="19">
        <f>IF(A2="","",IF(COUNTIF($A$2:$A$121,A2)&gt;1,"Duplicado","OK"))</f>
        <v/>
      </c>
      <c r="O2" s="19">
        <f>IF(A2="","",IF(A2&lt;Premissas!$B$2,"Abaixo do inicial",IF(A2=Premissas!$B$2,"OK",IF(COUNTIF($A$2:$A$121,A2-1)=0,"Número anterior ausente","OK"))))</f>
        <v/>
      </c>
      <c r="P2" s="19">
        <f>IF(B2="","",IF(I2="Cancelado","Não aplicável",IF(AND(C2&lt;&gt;"",C2&lt;B2),"Data a conferir",IF(C2&lt;&gt;"",IF(C2-B2&lt;=Premissas!$B$3,"No prazo","Emitido após o prazo"),IF(IF(Premissas!$B$4="",TODAY(),Premissas!$B$4)&lt;B2,"Data a conferir",IF(IF(Premissas!$B$4="",TODAY(),Premissas!$B$4)-B2&gt;Premissas!$B$3,"Emissão pendente fora do prazo","Emissão pendente no prazo"))))))</f>
        <v/>
      </c>
      <c r="Q2" s="19">
        <f>IF(COUNTA(A2:M2)=0,"",IF(OR(I2="",B2="",D2="",E2="",E2&lt;=0),"Dados obrigatórios pendentes",IF(OR(B2&gt;IF(Premissas!$B$4="",TODAY(),Premissas!$B$4),AND(C2&lt;&gt;"",C2&gt;IF(Premissas!$B$4="",TODAY(),Premissas!$B$4)),AND(J2&lt;&gt;"",J2&gt;IF(Premissas!$B$4="",TODAY(),Premissas!$B$4)),AND(C2&lt;&gt;"",C2&lt;B2),AND(J2&lt;&gt;"",C2&lt;&gt;"",J2&lt;C2)),"Datas a conferir",IF(AND(I2="Rascunho",OR(A2&lt;&gt;"",C2&lt;&gt;"")),"Rascunho com dados de emissão",IF(AND(OR(I2="Emitido",I2="Cancelado"),OR(A2="",C2="",M2="")),"Emissão incompleta",IF(AND(I2="Cancelado",OR(J2="",K2="")),"Cancelamento incompleto",IF(AND(I2&lt;&gt;"Cancelado",OR(J2&lt;&gt;"",K2&lt;&gt;"")),"Cancelamento em status indevido",IF(N2="Duplicado","Número duplicado",IF(AND(O2&lt;&gt;"",O2&lt;&gt;"OK"),"Sequência a conferir",IF(L2&lt;&gt;"Sim","Conferência pendente","OK"))))))))))</f>
        <v/>
      </c>
    </row>
    <row r="3" ht="28" customHeight="1">
      <c r="A3" s="14" t="n">
        <v>1002</v>
      </c>
      <c r="B3" s="15" t="n">
        <v>46267</v>
      </c>
      <c r="C3" s="15" t="n">
        <v>46271</v>
      </c>
      <c r="D3" s="16" t="inlineStr">
        <is>
          <t>Doador Fictício Beta</t>
        </is>
      </c>
      <c r="E3" s="17" t="n">
        <v>275</v>
      </c>
      <c r="F3" s="16" t="inlineStr">
        <is>
          <t>Ação social</t>
        </is>
      </c>
      <c r="G3" s="16" t="inlineStr">
        <is>
          <t>Transferência</t>
        </is>
      </c>
      <c r="H3" s="18" t="inlineStr">
        <is>
          <t>Impresso</t>
        </is>
      </c>
      <c r="I3" s="18" t="inlineStr">
        <is>
          <t>Emitido</t>
        </is>
      </c>
      <c r="J3" s="15" t="n"/>
      <c r="K3" s="16" t="n"/>
      <c r="L3" s="18" t="inlineStr">
        <is>
          <t>Não</t>
        </is>
      </c>
      <c r="M3" s="16" t="inlineStr">
        <is>
          <t>Equipe Fictícia A</t>
        </is>
      </c>
      <c r="N3" s="19">
        <f>IF(A3="","",IF(COUNTIF($A$2:$A$121,A3)&gt;1,"Duplicado","OK"))</f>
        <v/>
      </c>
      <c r="O3" s="19">
        <f>IF(A3="","",IF(A3&lt;Premissas!$B$2,"Abaixo do inicial",IF(A3=Premissas!$B$2,"OK",IF(COUNTIF($A$2:$A$121,A3-1)=0,"Número anterior ausente","OK"))))</f>
        <v/>
      </c>
      <c r="P3" s="19">
        <f>IF(B3="","",IF(I3="Cancelado","Não aplicável",IF(AND(C3&lt;&gt;"",C3&lt;B3),"Data a conferir",IF(C3&lt;&gt;"",IF(C3-B3&lt;=Premissas!$B$3,"No prazo","Emitido após o prazo"),IF(IF(Premissas!$B$4="",TODAY(),Premissas!$B$4)&lt;B3,"Data a conferir",IF(IF(Premissas!$B$4="",TODAY(),Premissas!$B$4)-B3&gt;Premissas!$B$3,"Emissão pendente fora do prazo","Emissão pendente no prazo"))))))</f>
        <v/>
      </c>
      <c r="Q3" s="19">
        <f>IF(COUNTA(A3:M3)=0,"",IF(OR(I3="",B3="",D3="",E3="",E3&lt;=0),"Dados obrigatórios pendentes",IF(OR(B3&gt;IF(Premissas!$B$4="",TODAY(),Premissas!$B$4),AND(C3&lt;&gt;"",C3&gt;IF(Premissas!$B$4="",TODAY(),Premissas!$B$4)),AND(J3&lt;&gt;"",J3&gt;IF(Premissas!$B$4="",TODAY(),Premissas!$B$4)),AND(C3&lt;&gt;"",C3&lt;B3),AND(J3&lt;&gt;"",C3&lt;&gt;"",J3&lt;C3)),"Datas a conferir",IF(AND(I3="Rascunho",OR(A3&lt;&gt;"",C3&lt;&gt;"")),"Rascunho com dados de emissão",IF(AND(OR(I3="Emitido",I3="Cancelado"),OR(A3="",C3="",M3="")),"Emissão incompleta",IF(AND(I3="Cancelado",OR(J3="",K3="")),"Cancelamento incompleto",IF(AND(I3&lt;&gt;"Cancelado",OR(J3&lt;&gt;"",K3&lt;&gt;"")),"Cancelamento em status indevido",IF(N3="Duplicado","Número duplicado",IF(AND(O3&lt;&gt;"",O3&lt;&gt;"OK"),"Sequência a conferir",IF(L3&lt;&gt;"Sim","Conferência pendente","OK"))))))))))</f>
        <v/>
      </c>
    </row>
    <row r="4" ht="28" customHeight="1">
      <c r="A4" s="14" t="n"/>
      <c r="B4" s="15" t="n">
        <v>46273</v>
      </c>
      <c r="C4" s="15" t="n"/>
      <c r="D4" s="16" t="inlineStr">
        <is>
          <t>Doador Fictício Gama</t>
        </is>
      </c>
      <c r="E4" s="17" t="n">
        <v>80</v>
      </c>
      <c r="F4" s="16" t="inlineStr">
        <is>
          <t>Manutenção</t>
        </is>
      </c>
      <c r="G4" s="16" t="inlineStr">
        <is>
          <t>Dinheiro</t>
        </is>
      </c>
      <c r="H4" s="18" t="inlineStr">
        <is>
          <t>Impresso</t>
        </is>
      </c>
      <c r="I4" s="18" t="inlineStr">
        <is>
          <t>Rascunho</t>
        </is>
      </c>
      <c r="J4" s="15" t="n"/>
      <c r="K4" s="16" t="n"/>
      <c r="L4" s="18" t="inlineStr">
        <is>
          <t>Não</t>
        </is>
      </c>
      <c r="M4" s="16" t="inlineStr">
        <is>
          <t>Auxiliar Fictício B</t>
        </is>
      </c>
      <c r="N4" s="19">
        <f>IF(A4="","",IF(COUNTIF($A$2:$A$121,A4)&gt;1,"Duplicado","OK"))</f>
        <v/>
      </c>
      <c r="O4" s="19">
        <f>IF(A4="","",IF(A4&lt;Premissas!$B$2,"Abaixo do inicial",IF(A4=Premissas!$B$2,"OK",IF(COUNTIF($A$2:$A$121,A4-1)=0,"Número anterior ausente","OK"))))</f>
        <v/>
      </c>
      <c r="P4" s="19">
        <f>IF(B4="","",IF(I4="Cancelado","Não aplicável",IF(AND(C4&lt;&gt;"",C4&lt;B4),"Data a conferir",IF(C4&lt;&gt;"",IF(C4-B4&lt;=Premissas!$B$3,"No prazo","Emitido após o prazo"),IF(IF(Premissas!$B$4="",TODAY(),Premissas!$B$4)&lt;B4,"Data a conferir",IF(IF(Premissas!$B$4="",TODAY(),Premissas!$B$4)-B4&gt;Premissas!$B$3,"Emissão pendente fora do prazo","Emissão pendente no prazo"))))))</f>
        <v/>
      </c>
      <c r="Q4" s="19">
        <f>IF(COUNTA(A4:M4)=0,"",IF(OR(I4="",B4="",D4="",E4="",E4&lt;=0),"Dados obrigatórios pendentes",IF(OR(B4&gt;IF(Premissas!$B$4="",TODAY(),Premissas!$B$4),AND(C4&lt;&gt;"",C4&gt;IF(Premissas!$B$4="",TODAY(),Premissas!$B$4)),AND(J4&lt;&gt;"",J4&gt;IF(Premissas!$B$4="",TODAY(),Premissas!$B$4)),AND(C4&lt;&gt;"",C4&lt;B4),AND(J4&lt;&gt;"",C4&lt;&gt;"",J4&lt;C4)),"Datas a conferir",IF(AND(I4="Rascunho",OR(A4&lt;&gt;"",C4&lt;&gt;"")),"Rascunho com dados de emissão",IF(AND(OR(I4="Emitido",I4="Cancelado"),OR(A4="",C4="",M4="")),"Emissão incompleta",IF(AND(I4="Cancelado",OR(J4="",K4="")),"Cancelamento incompleto",IF(AND(I4&lt;&gt;"Cancelado",OR(J4&lt;&gt;"",K4&lt;&gt;"")),"Cancelamento em status indevido",IF(N4="Duplicado","Número duplicado",IF(AND(O4&lt;&gt;"",O4&lt;&gt;"OK"),"Sequência a conferir",IF(L4&lt;&gt;"Sim","Conferência pendente","OK"))))))))))</f>
        <v/>
      </c>
    </row>
    <row r="5" ht="28" customHeight="1">
      <c r="A5" s="14" t="n">
        <v>1003</v>
      </c>
      <c r="B5" s="15" t="n">
        <v>46268</v>
      </c>
      <c r="C5" s="15" t="n">
        <v>46269</v>
      </c>
      <c r="D5" s="16" t="inlineStr">
        <is>
          <t>Doador Fictício Delta</t>
        </is>
      </c>
      <c r="E5" s="17" t="n">
        <v>500</v>
      </c>
      <c r="F5" s="16" t="inlineStr">
        <is>
          <t>Manutenção</t>
        </is>
      </c>
      <c r="G5" s="16" t="inlineStr">
        <is>
          <t>Cheque</t>
        </is>
      </c>
      <c r="H5" s="18" t="inlineStr">
        <is>
          <t>Impresso</t>
        </is>
      </c>
      <c r="I5" s="18" t="inlineStr">
        <is>
          <t>Cancelado</t>
        </is>
      </c>
      <c r="J5" s="15" t="n">
        <v>46270</v>
      </c>
      <c r="K5" s="16" t="inlineStr">
        <is>
          <t>Erro de preenchimento fictício</t>
        </is>
      </c>
      <c r="L5" s="18" t="inlineStr">
        <is>
          <t>Sim</t>
        </is>
      </c>
      <c r="M5" s="16" t="inlineStr">
        <is>
          <t>Equipe Fictícia A</t>
        </is>
      </c>
      <c r="N5" s="19">
        <f>IF(A5="","",IF(COUNTIF($A$2:$A$121,A5)&gt;1,"Duplicado","OK"))</f>
        <v/>
      </c>
      <c r="O5" s="19">
        <f>IF(A5="","",IF(A5&lt;Premissas!$B$2,"Abaixo do inicial",IF(A5=Premissas!$B$2,"OK",IF(COUNTIF($A$2:$A$121,A5-1)=0,"Número anterior ausente","OK"))))</f>
        <v/>
      </c>
      <c r="P5" s="19">
        <f>IF(B5="","",IF(I5="Cancelado","Não aplicável",IF(AND(C5&lt;&gt;"",C5&lt;B5),"Data a conferir",IF(C5&lt;&gt;"",IF(C5-B5&lt;=Premissas!$B$3,"No prazo","Emitido após o prazo"),IF(IF(Premissas!$B$4="",TODAY(),Premissas!$B$4)&lt;B5,"Data a conferir",IF(IF(Premissas!$B$4="",TODAY(),Premissas!$B$4)-B5&gt;Premissas!$B$3,"Emissão pendente fora do prazo","Emissão pendente no prazo"))))))</f>
        <v/>
      </c>
      <c r="Q5" s="19">
        <f>IF(COUNTA(A5:M5)=0,"",IF(OR(I5="",B5="",D5="",E5="",E5&lt;=0),"Dados obrigatórios pendentes",IF(OR(B5&gt;IF(Premissas!$B$4="",TODAY(),Premissas!$B$4),AND(C5&lt;&gt;"",C5&gt;IF(Premissas!$B$4="",TODAY(),Premissas!$B$4)),AND(J5&lt;&gt;"",J5&gt;IF(Premissas!$B$4="",TODAY(),Premissas!$B$4)),AND(C5&lt;&gt;"",C5&lt;B5),AND(J5&lt;&gt;"",C5&lt;&gt;"",J5&lt;C5)),"Datas a conferir",IF(AND(I5="Rascunho",OR(A5&lt;&gt;"",C5&lt;&gt;"")),"Rascunho com dados de emissão",IF(AND(OR(I5="Emitido",I5="Cancelado"),OR(A5="",C5="",M5="")),"Emissão incompleta",IF(AND(I5="Cancelado",OR(J5="",K5="")),"Cancelamento incompleto",IF(AND(I5&lt;&gt;"Cancelado",OR(J5&lt;&gt;"",K5&lt;&gt;"")),"Cancelamento em status indevido",IF(N5="Duplicado","Número duplicado",IF(AND(O5&lt;&gt;"",O5&lt;&gt;"OK"),"Sequência a conferir",IF(L5&lt;&gt;"Sim","Conferência pendente","OK"))))))))))</f>
        <v/>
      </c>
    </row>
    <row r="6" ht="28" customHeight="1">
      <c r="A6" s="14" t="n">
        <v>1004</v>
      </c>
      <c r="B6" s="15" t="n">
        <v>46269</v>
      </c>
      <c r="C6" s="15" t="n">
        <v>46270</v>
      </c>
      <c r="D6" s="16" t="inlineStr">
        <is>
          <t>Doador Fictício Épsilon</t>
        </is>
      </c>
      <c r="E6" s="17" t="n">
        <v>90</v>
      </c>
      <c r="F6" s="16" t="inlineStr">
        <is>
          <t>Missões</t>
        </is>
      </c>
      <c r="G6" s="16" t="inlineStr">
        <is>
          <t>Pix</t>
        </is>
      </c>
      <c r="H6" s="18" t="inlineStr">
        <is>
          <t>Digital</t>
        </is>
      </c>
      <c r="I6" s="18" t="inlineStr">
        <is>
          <t>Emitido</t>
        </is>
      </c>
      <c r="J6" s="15" t="n"/>
      <c r="K6" s="16" t="n"/>
      <c r="L6" s="18" t="inlineStr">
        <is>
          <t>Sim</t>
        </is>
      </c>
      <c r="M6" s="16" t="inlineStr">
        <is>
          <t>Auxiliar Fictício B</t>
        </is>
      </c>
      <c r="N6" s="19">
        <f>IF(A6="","",IF(COUNTIF($A$2:$A$121,A6)&gt;1,"Duplicado","OK"))</f>
        <v/>
      </c>
      <c r="O6" s="19">
        <f>IF(A6="","",IF(A6&lt;Premissas!$B$2,"Abaixo do inicial",IF(A6=Premissas!$B$2,"OK",IF(COUNTIF($A$2:$A$121,A6-1)=0,"Número anterior ausente","OK"))))</f>
        <v/>
      </c>
      <c r="P6" s="19">
        <f>IF(B6="","",IF(I6="Cancelado","Não aplicável",IF(AND(C6&lt;&gt;"",C6&lt;B6),"Data a conferir",IF(C6&lt;&gt;"",IF(C6-B6&lt;=Premissas!$B$3,"No prazo","Emitido após o prazo"),IF(IF(Premissas!$B$4="",TODAY(),Premissas!$B$4)&lt;B6,"Data a conferir",IF(IF(Premissas!$B$4="",TODAY(),Premissas!$B$4)-B6&gt;Premissas!$B$3,"Emissão pendente fora do prazo","Emissão pendente no prazo"))))))</f>
        <v/>
      </c>
      <c r="Q6" s="19">
        <f>IF(COUNTA(A6:M6)=0,"",IF(OR(I6="",B6="",D6="",E6="",E6&lt;=0),"Dados obrigatórios pendentes",IF(OR(B6&gt;IF(Premissas!$B$4="",TODAY(),Premissas!$B$4),AND(C6&lt;&gt;"",C6&gt;IF(Premissas!$B$4="",TODAY(),Premissas!$B$4)),AND(J6&lt;&gt;"",J6&gt;IF(Premissas!$B$4="",TODAY(),Premissas!$B$4)),AND(C6&lt;&gt;"",C6&lt;B6),AND(J6&lt;&gt;"",C6&lt;&gt;"",J6&lt;C6)),"Datas a conferir",IF(AND(I6="Rascunho",OR(A6&lt;&gt;"",C6&lt;&gt;"")),"Rascunho com dados de emissão",IF(AND(OR(I6="Emitido",I6="Cancelado"),OR(A6="",C6="",M6="")),"Emissão incompleta",IF(AND(I6="Cancelado",OR(J6="",K6="")),"Cancelamento incompleto",IF(AND(I6&lt;&gt;"Cancelado",OR(J6&lt;&gt;"",K6&lt;&gt;"")),"Cancelamento em status indevido",IF(N6="Duplicado","Número duplicado",IF(AND(O6&lt;&gt;"",O6&lt;&gt;"OK"),"Sequência a conferir",IF(L6&lt;&gt;"Sim","Conferência pendente","OK"))))))))))</f>
        <v/>
      </c>
    </row>
    <row r="7" ht="28" customHeight="1">
      <c r="A7" s="14" t="n">
        <v>1004</v>
      </c>
      <c r="B7" s="15" t="n">
        <v>46270</v>
      </c>
      <c r="C7" s="15" t="n">
        <v>46271</v>
      </c>
      <c r="D7" s="16" t="inlineStr">
        <is>
          <t>Doador Fictício Zeta</t>
        </is>
      </c>
      <c r="E7" s="17" t="n">
        <v>120</v>
      </c>
      <c r="F7" s="16" t="inlineStr">
        <is>
          <t>Fundo geral</t>
        </is>
      </c>
      <c r="G7" s="16" t="inlineStr">
        <is>
          <t>Transferência</t>
        </is>
      </c>
      <c r="H7" s="18" t="inlineStr">
        <is>
          <t>Digital</t>
        </is>
      </c>
      <c r="I7" s="18" t="inlineStr">
        <is>
          <t>Emitido</t>
        </is>
      </c>
      <c r="J7" s="15" t="n"/>
      <c r="K7" s="16" t="n"/>
      <c r="L7" s="18" t="inlineStr">
        <is>
          <t>Sim</t>
        </is>
      </c>
      <c r="M7" s="16" t="inlineStr">
        <is>
          <t>Equipe Fictícia C</t>
        </is>
      </c>
      <c r="N7" s="19">
        <f>IF(A7="","",IF(COUNTIF($A$2:$A$121,A7)&gt;1,"Duplicado","OK"))</f>
        <v/>
      </c>
      <c r="O7" s="19">
        <f>IF(A7="","",IF(A7&lt;Premissas!$B$2,"Abaixo do inicial",IF(A7=Premissas!$B$2,"OK",IF(COUNTIF($A$2:$A$121,A7-1)=0,"Número anterior ausente","OK"))))</f>
        <v/>
      </c>
      <c r="P7" s="19">
        <f>IF(B7="","",IF(I7="Cancelado","Não aplicável",IF(AND(C7&lt;&gt;"",C7&lt;B7),"Data a conferir",IF(C7&lt;&gt;"",IF(C7-B7&lt;=Premissas!$B$3,"No prazo","Emitido após o prazo"),IF(IF(Premissas!$B$4="",TODAY(),Premissas!$B$4)&lt;B7,"Data a conferir",IF(IF(Premissas!$B$4="",TODAY(),Premissas!$B$4)-B7&gt;Premissas!$B$3,"Emissão pendente fora do prazo","Emissão pendente no prazo"))))))</f>
        <v/>
      </c>
      <c r="Q7" s="19">
        <f>IF(COUNTA(A7:M7)=0,"",IF(OR(I7="",B7="",D7="",E7="",E7&lt;=0),"Dados obrigatórios pendentes",IF(OR(B7&gt;IF(Premissas!$B$4="",TODAY(),Premissas!$B$4),AND(C7&lt;&gt;"",C7&gt;IF(Premissas!$B$4="",TODAY(),Premissas!$B$4)),AND(J7&lt;&gt;"",J7&gt;IF(Premissas!$B$4="",TODAY(),Premissas!$B$4)),AND(C7&lt;&gt;"",C7&lt;B7),AND(J7&lt;&gt;"",C7&lt;&gt;"",J7&lt;C7)),"Datas a conferir",IF(AND(I7="Rascunho",OR(A7&lt;&gt;"",C7&lt;&gt;"")),"Rascunho com dados de emissão",IF(AND(OR(I7="Emitido",I7="Cancelado"),OR(A7="",C7="",M7="")),"Emissão incompleta",IF(AND(I7="Cancelado",OR(J7="",K7="")),"Cancelamento incompleto",IF(AND(I7&lt;&gt;"Cancelado",OR(J7&lt;&gt;"",K7&lt;&gt;"")),"Cancelamento em status indevido",IF(N7="Duplicado","Número duplicado",IF(AND(O7&lt;&gt;"",O7&lt;&gt;"OK"),"Sequência a conferir",IF(L7&lt;&gt;"Sim","Conferência pendente","OK"))))))))))</f>
        <v/>
      </c>
    </row>
    <row r="8" ht="28" customHeight="1">
      <c r="A8" s="14" t="n">
        <v>1006</v>
      </c>
      <c r="B8" s="15" t="n">
        <v>46271</v>
      </c>
      <c r="C8" s="15" t="n">
        <v>46272</v>
      </c>
      <c r="D8" s="16" t="inlineStr">
        <is>
          <t>Doador Fictício Eta</t>
        </is>
      </c>
      <c r="E8" s="17" t="n">
        <v>65</v>
      </c>
      <c r="F8" s="16" t="inlineStr">
        <is>
          <t>Outro</t>
        </is>
      </c>
      <c r="G8" s="16" t="inlineStr">
        <is>
          <t>Dinheiro</t>
        </is>
      </c>
      <c r="H8" s="18" t="inlineStr">
        <is>
          <t>Impresso</t>
        </is>
      </c>
      <c r="I8" s="18" t="inlineStr">
        <is>
          <t>Emitido</t>
        </is>
      </c>
      <c r="J8" s="15" t="n"/>
      <c r="K8" s="16" t="n"/>
      <c r="L8" s="18" t="inlineStr">
        <is>
          <t>Sim</t>
        </is>
      </c>
      <c r="M8" s="16" t="inlineStr">
        <is>
          <t>Equipe Fictícia C</t>
        </is>
      </c>
      <c r="N8" s="19">
        <f>IF(A8="","",IF(COUNTIF($A$2:$A$121,A8)&gt;1,"Duplicado","OK"))</f>
        <v/>
      </c>
      <c r="O8" s="19">
        <f>IF(A8="","",IF(A8&lt;Premissas!$B$2,"Abaixo do inicial",IF(A8=Premissas!$B$2,"OK",IF(COUNTIF($A$2:$A$121,A8-1)=0,"Número anterior ausente","OK"))))</f>
        <v/>
      </c>
      <c r="P8" s="19">
        <f>IF(B8="","",IF(I8="Cancelado","Não aplicável",IF(AND(C8&lt;&gt;"",C8&lt;B8),"Data a conferir",IF(C8&lt;&gt;"",IF(C8-B8&lt;=Premissas!$B$3,"No prazo","Emitido após o prazo"),IF(IF(Premissas!$B$4="",TODAY(),Premissas!$B$4)&lt;B8,"Data a conferir",IF(IF(Premissas!$B$4="",TODAY(),Premissas!$B$4)-B8&gt;Premissas!$B$3,"Emissão pendente fora do prazo","Emissão pendente no prazo"))))))</f>
        <v/>
      </c>
      <c r="Q8" s="19">
        <f>IF(COUNTA(A8:M8)=0,"",IF(OR(I8="",B8="",D8="",E8="",E8&lt;=0),"Dados obrigatórios pendentes",IF(OR(B8&gt;IF(Premissas!$B$4="",TODAY(),Premissas!$B$4),AND(C8&lt;&gt;"",C8&gt;IF(Premissas!$B$4="",TODAY(),Premissas!$B$4)),AND(J8&lt;&gt;"",J8&gt;IF(Premissas!$B$4="",TODAY(),Premissas!$B$4)),AND(C8&lt;&gt;"",C8&lt;B8),AND(J8&lt;&gt;"",C8&lt;&gt;"",J8&lt;C8)),"Datas a conferir",IF(AND(I8="Rascunho",OR(A8&lt;&gt;"",C8&lt;&gt;"")),"Rascunho com dados de emissão",IF(AND(OR(I8="Emitido",I8="Cancelado"),OR(A8="",C8="",M8="")),"Emissão incompleta",IF(AND(I8="Cancelado",OR(J8="",K8="")),"Cancelamento incompleto",IF(AND(I8&lt;&gt;"Cancelado",OR(J8&lt;&gt;"",K8&lt;&gt;"")),"Cancelamento em status indevido",IF(N8="Duplicado","Número duplicado",IF(AND(O8&lt;&gt;"",O8&lt;&gt;"OK"),"Sequência a conferir",IF(L8&lt;&gt;"Sim","Conferência pendente","OK"))))))))))</f>
        <v/>
      </c>
    </row>
    <row r="9" ht="28" customHeight="1">
      <c r="A9" s="14" t="n">
        <v>1007</v>
      </c>
      <c r="B9" s="15" t="n">
        <v>46272</v>
      </c>
      <c r="C9" s="15" t="n"/>
      <c r="D9" s="16" t="inlineStr">
        <is>
          <t>Doador Fictício Teta</t>
        </is>
      </c>
      <c r="E9" s="17" t="n">
        <v>200</v>
      </c>
      <c r="F9" s="16" t="inlineStr">
        <is>
          <t>Ação social</t>
        </is>
      </c>
      <c r="G9" s="16" t="inlineStr">
        <is>
          <t>Pix</t>
        </is>
      </c>
      <c r="H9" s="18" t="inlineStr">
        <is>
          <t>Digital</t>
        </is>
      </c>
      <c r="I9" s="18" t="inlineStr">
        <is>
          <t>Rascunho</t>
        </is>
      </c>
      <c r="J9" s="15" t="n"/>
      <c r="K9" s="16" t="n"/>
      <c r="L9" s="18" t="inlineStr">
        <is>
          <t>Não</t>
        </is>
      </c>
      <c r="M9" s="16" t="inlineStr">
        <is>
          <t>Auxiliar Fictício B</t>
        </is>
      </c>
      <c r="N9" s="19">
        <f>IF(A9="","",IF(COUNTIF($A$2:$A$121,A9)&gt;1,"Duplicado","OK"))</f>
        <v/>
      </c>
      <c r="O9" s="19">
        <f>IF(A9="","",IF(A9&lt;Premissas!$B$2,"Abaixo do inicial",IF(A9=Premissas!$B$2,"OK",IF(COUNTIF($A$2:$A$121,A9-1)=0,"Número anterior ausente","OK"))))</f>
        <v/>
      </c>
      <c r="P9" s="19">
        <f>IF(B9="","",IF(I9="Cancelado","Não aplicável",IF(AND(C9&lt;&gt;"",C9&lt;B9),"Data a conferir",IF(C9&lt;&gt;"",IF(C9-B9&lt;=Premissas!$B$3,"No prazo","Emitido após o prazo"),IF(IF(Premissas!$B$4="",TODAY(),Premissas!$B$4)&lt;B9,"Data a conferir",IF(IF(Premissas!$B$4="",TODAY(),Premissas!$B$4)-B9&gt;Premissas!$B$3,"Emissão pendente fora do prazo","Emissão pendente no prazo"))))))</f>
        <v/>
      </c>
      <c r="Q9" s="19">
        <f>IF(COUNTA(A9:M9)=0,"",IF(OR(I9="",B9="",D9="",E9="",E9&lt;=0),"Dados obrigatórios pendentes",IF(OR(B9&gt;IF(Premissas!$B$4="",TODAY(),Premissas!$B$4),AND(C9&lt;&gt;"",C9&gt;IF(Premissas!$B$4="",TODAY(),Premissas!$B$4)),AND(J9&lt;&gt;"",J9&gt;IF(Premissas!$B$4="",TODAY(),Premissas!$B$4)),AND(C9&lt;&gt;"",C9&lt;B9),AND(J9&lt;&gt;"",C9&lt;&gt;"",J9&lt;C9)),"Datas a conferir",IF(AND(I9="Rascunho",OR(A9&lt;&gt;"",C9&lt;&gt;"")),"Rascunho com dados de emissão",IF(AND(OR(I9="Emitido",I9="Cancelado"),OR(A9="",C9="",M9="")),"Emissão incompleta",IF(AND(I9="Cancelado",OR(J9="",K9="")),"Cancelamento incompleto",IF(AND(I9&lt;&gt;"Cancelado",OR(J9&lt;&gt;"",K9&lt;&gt;"")),"Cancelamento em status indevido",IF(N9="Duplicado","Número duplicado",IF(AND(O9&lt;&gt;"",O9&lt;&gt;"OK"),"Sequência a conferir",IF(L9&lt;&gt;"Sim","Conferência pendente","OK"))))))))))</f>
        <v/>
      </c>
    </row>
    <row r="10" ht="28" customHeight="1">
      <c r="A10" s="14" t="n">
        <v>1008</v>
      </c>
      <c r="B10" s="15" t="n">
        <v>46274</v>
      </c>
      <c r="C10" s="15" t="n">
        <v>46273</v>
      </c>
      <c r="D10" s="16" t="inlineStr">
        <is>
          <t>Doador Fictício Iota</t>
        </is>
      </c>
      <c r="E10" s="17" t="n">
        <v>180</v>
      </c>
      <c r="F10" s="16" t="inlineStr">
        <is>
          <t>Missões</t>
        </is>
      </c>
      <c r="G10" s="16" t="inlineStr">
        <is>
          <t>Pix</t>
        </is>
      </c>
      <c r="H10" s="18" t="inlineStr">
        <is>
          <t>Digital</t>
        </is>
      </c>
      <c r="I10" s="18" t="inlineStr">
        <is>
          <t>Emitido</t>
        </is>
      </c>
      <c r="J10" s="15" t="n"/>
      <c r="K10" s="16" t="n"/>
      <c r="L10" s="18" t="inlineStr">
        <is>
          <t>Sim</t>
        </is>
      </c>
      <c r="M10" s="16" t="inlineStr">
        <is>
          <t>Equipe Fictícia A</t>
        </is>
      </c>
      <c r="N10" s="19">
        <f>IF(A10="","",IF(COUNTIF($A$2:$A$121,A10)&gt;1,"Duplicado","OK"))</f>
        <v/>
      </c>
      <c r="O10" s="19">
        <f>IF(A10="","",IF(A10&lt;Premissas!$B$2,"Abaixo do inicial",IF(A10=Premissas!$B$2,"OK",IF(COUNTIF($A$2:$A$121,A10-1)=0,"Número anterior ausente","OK"))))</f>
        <v/>
      </c>
      <c r="P10" s="19">
        <f>IF(B10="","",IF(I10="Cancelado","Não aplicável",IF(AND(C10&lt;&gt;"",C10&lt;B10),"Data a conferir",IF(C10&lt;&gt;"",IF(C10-B10&lt;=Premissas!$B$3,"No prazo","Emitido após o prazo"),IF(IF(Premissas!$B$4="",TODAY(),Premissas!$B$4)&lt;B10,"Data a conferir",IF(IF(Premissas!$B$4="",TODAY(),Premissas!$B$4)-B10&gt;Premissas!$B$3,"Emissão pendente fora do prazo","Emissão pendente no prazo"))))))</f>
        <v/>
      </c>
      <c r="Q10" s="19">
        <f>IF(COUNTA(A10:M10)=0,"",IF(OR(I10="",B10="",D10="",E10="",E10&lt;=0),"Dados obrigatórios pendentes",IF(OR(B10&gt;IF(Premissas!$B$4="",TODAY(),Premissas!$B$4),AND(C10&lt;&gt;"",C10&gt;IF(Premissas!$B$4="",TODAY(),Premissas!$B$4)),AND(J10&lt;&gt;"",J10&gt;IF(Premissas!$B$4="",TODAY(),Premissas!$B$4)),AND(C10&lt;&gt;"",C10&lt;B10),AND(J10&lt;&gt;"",C10&lt;&gt;"",J10&lt;C10)),"Datas a conferir",IF(AND(I10="Rascunho",OR(A10&lt;&gt;"",C10&lt;&gt;"")),"Rascunho com dados de emissão",IF(AND(OR(I10="Emitido",I10="Cancelado"),OR(A10="",C10="",M10="")),"Emissão incompleta",IF(AND(I10="Cancelado",OR(J10="",K10="")),"Cancelamento incompleto",IF(AND(I10&lt;&gt;"Cancelado",OR(J10&lt;&gt;"",K10&lt;&gt;"")),"Cancelamento em status indevido",IF(N10="Duplicado","Número duplicado",IF(AND(O10&lt;&gt;"",O10&lt;&gt;"OK"),"Sequência a conferir",IF(L10&lt;&gt;"Sim","Conferência pendente","OK"))))))))))</f>
        <v/>
      </c>
    </row>
    <row r="11" ht="28" customHeight="1">
      <c r="A11" s="14" t="n">
        <v>1009</v>
      </c>
      <c r="B11" s="15" t="n">
        <v>46275</v>
      </c>
      <c r="C11" s="15" t="n">
        <v>46276</v>
      </c>
      <c r="D11" s="16" t="inlineStr">
        <is>
          <t>Doador Fictício Kappa</t>
        </is>
      </c>
      <c r="E11" s="17" t="n">
        <v>310</v>
      </c>
      <c r="F11" s="16" t="inlineStr">
        <is>
          <t>Fundo geral</t>
        </is>
      </c>
      <c r="G11" s="16" t="inlineStr">
        <is>
          <t>Transferência</t>
        </is>
      </c>
      <c r="H11" s="18" t="inlineStr">
        <is>
          <t>Digital</t>
        </is>
      </c>
      <c r="I11" s="18" t="inlineStr">
        <is>
          <t>Emitido</t>
        </is>
      </c>
      <c r="J11" s="15" t="n"/>
      <c r="K11" s="16" t="n"/>
      <c r="L11" s="18" t="inlineStr">
        <is>
          <t>Sim</t>
        </is>
      </c>
      <c r="M11" s="16" t="inlineStr">
        <is>
          <t>Equipe Fictícia A</t>
        </is>
      </c>
      <c r="N11" s="19">
        <f>IF(A11="","",IF(COUNTIF($A$2:$A$121,A11)&gt;1,"Duplicado","OK"))</f>
        <v/>
      </c>
      <c r="O11" s="19">
        <f>IF(A11="","",IF(A11&lt;Premissas!$B$2,"Abaixo do inicial",IF(A11=Premissas!$B$2,"OK",IF(COUNTIF($A$2:$A$121,A11-1)=0,"Número anterior ausente","OK"))))</f>
        <v/>
      </c>
      <c r="P11" s="19">
        <f>IF(B11="","",IF(I11="Cancelado","Não aplicável",IF(AND(C11&lt;&gt;"",C11&lt;B11),"Data a conferir",IF(C11&lt;&gt;"",IF(C11-B11&lt;=Premissas!$B$3,"No prazo","Emitido após o prazo"),IF(IF(Premissas!$B$4="",TODAY(),Premissas!$B$4)&lt;B11,"Data a conferir",IF(IF(Premissas!$B$4="",TODAY(),Premissas!$B$4)-B11&gt;Premissas!$B$3,"Emissão pendente fora do prazo","Emissão pendente no prazo"))))))</f>
        <v/>
      </c>
      <c r="Q11" s="19">
        <f>IF(COUNTA(A11:M11)=0,"",IF(OR(I11="",B11="",D11="",E11="",E11&lt;=0),"Dados obrigatórios pendentes",IF(OR(B11&gt;IF(Premissas!$B$4="",TODAY(),Premissas!$B$4),AND(C11&lt;&gt;"",C11&gt;IF(Premissas!$B$4="",TODAY(),Premissas!$B$4)),AND(J11&lt;&gt;"",J11&gt;IF(Premissas!$B$4="",TODAY(),Premissas!$B$4)),AND(C11&lt;&gt;"",C11&lt;B11),AND(J11&lt;&gt;"",C11&lt;&gt;"",J11&lt;C11)),"Datas a conferir",IF(AND(I11="Rascunho",OR(A11&lt;&gt;"",C11&lt;&gt;"")),"Rascunho com dados de emissão",IF(AND(OR(I11="Emitido",I11="Cancelado"),OR(A11="",C11="",M11="")),"Emissão incompleta",IF(AND(I11="Cancelado",OR(J11="",K11="")),"Cancelamento incompleto",IF(AND(I11&lt;&gt;"Cancelado",OR(J11&lt;&gt;"",K11&lt;&gt;"")),"Cancelamento em status indevido",IF(N11="Duplicado","Número duplicado",IF(AND(O11&lt;&gt;"",O11&lt;&gt;"OK"),"Sequência a conferir",IF(L11&lt;&gt;"Sim","Conferência pendente","OK"))))))))))</f>
        <v/>
      </c>
    </row>
    <row r="12" ht="28" customHeight="1">
      <c r="A12" s="14" t="n"/>
      <c r="B12" s="15" t="n"/>
      <c r="C12" s="15" t="n"/>
      <c r="D12" s="16" t="n"/>
      <c r="E12" s="17" t="n"/>
      <c r="F12" s="16" t="n"/>
      <c r="G12" s="16" t="n"/>
      <c r="H12" s="18" t="n"/>
      <c r="I12" s="18" t="n"/>
      <c r="J12" s="15" t="n"/>
      <c r="K12" s="16" t="n"/>
      <c r="L12" s="18" t="n"/>
      <c r="M12" s="16" t="n"/>
      <c r="N12" s="19">
        <f>IF(A12="","",IF(COUNTIF($A$2:$A$121,A12)&gt;1,"Duplicado","OK"))</f>
        <v/>
      </c>
      <c r="O12" s="19">
        <f>IF(A12="","",IF(A12&lt;Premissas!$B$2,"Abaixo do inicial",IF(A12=Premissas!$B$2,"OK",IF(COUNTIF($A$2:$A$121,A12-1)=0,"Número anterior ausente","OK"))))</f>
        <v/>
      </c>
      <c r="P12" s="19">
        <f>IF(B12="","",IF(I12="Cancelado","Não aplicável",IF(AND(C12&lt;&gt;"",C12&lt;B12),"Data a conferir",IF(C12&lt;&gt;"",IF(C12-B12&lt;=Premissas!$B$3,"No prazo","Emitido após o prazo"),IF(IF(Premissas!$B$4="",TODAY(),Premissas!$B$4)&lt;B12,"Data a conferir",IF(IF(Premissas!$B$4="",TODAY(),Premissas!$B$4)-B12&gt;Premissas!$B$3,"Emissão pendente fora do prazo","Emissão pendente no prazo"))))))</f>
        <v/>
      </c>
      <c r="Q12" s="19">
        <f>IF(COUNTA(A12:M12)=0,"",IF(OR(I12="",B12="",D12="",E12="",E12&lt;=0),"Dados obrigatórios pendentes",IF(OR(B12&gt;IF(Premissas!$B$4="",TODAY(),Premissas!$B$4),AND(C12&lt;&gt;"",C12&gt;IF(Premissas!$B$4="",TODAY(),Premissas!$B$4)),AND(J12&lt;&gt;"",J12&gt;IF(Premissas!$B$4="",TODAY(),Premissas!$B$4)),AND(C12&lt;&gt;"",C12&lt;B12),AND(J12&lt;&gt;"",C12&lt;&gt;"",J12&lt;C12)),"Datas a conferir",IF(AND(I12="Rascunho",OR(A12&lt;&gt;"",C12&lt;&gt;"")),"Rascunho com dados de emissão",IF(AND(OR(I12="Emitido",I12="Cancelado"),OR(A12="",C12="",M12="")),"Emissão incompleta",IF(AND(I12="Cancelado",OR(J12="",K12="")),"Cancelamento incompleto",IF(AND(I12&lt;&gt;"Cancelado",OR(J12&lt;&gt;"",K12&lt;&gt;"")),"Cancelamento em status indevido",IF(N12="Duplicado","Número duplicado",IF(AND(O12&lt;&gt;"",O12&lt;&gt;"OK"),"Sequência a conferir",IF(L12&lt;&gt;"Sim","Conferência pendente","OK"))))))))))</f>
        <v/>
      </c>
    </row>
    <row r="13" ht="28" customHeight="1">
      <c r="A13" s="14" t="n"/>
      <c r="B13" s="15" t="n"/>
      <c r="C13" s="15" t="n"/>
      <c r="D13" s="16" t="n"/>
      <c r="E13" s="17" t="n"/>
      <c r="F13" s="16" t="n"/>
      <c r="G13" s="16" t="n"/>
      <c r="H13" s="18" t="n"/>
      <c r="I13" s="18" t="n"/>
      <c r="J13" s="15" t="n"/>
      <c r="K13" s="16" t="n"/>
      <c r="L13" s="18" t="n"/>
      <c r="M13" s="16" t="n"/>
      <c r="N13" s="19">
        <f>IF(A13="","",IF(COUNTIF($A$2:$A$121,A13)&gt;1,"Duplicado","OK"))</f>
        <v/>
      </c>
      <c r="O13" s="19">
        <f>IF(A13="","",IF(A13&lt;Premissas!$B$2,"Abaixo do inicial",IF(A13=Premissas!$B$2,"OK",IF(COUNTIF($A$2:$A$121,A13-1)=0,"Número anterior ausente","OK"))))</f>
        <v/>
      </c>
      <c r="P13" s="19">
        <f>IF(B13="","",IF(I13="Cancelado","Não aplicável",IF(AND(C13&lt;&gt;"",C13&lt;B13),"Data a conferir",IF(C13&lt;&gt;"",IF(C13-B13&lt;=Premissas!$B$3,"No prazo","Emitido após o prazo"),IF(IF(Premissas!$B$4="",TODAY(),Premissas!$B$4)&lt;B13,"Data a conferir",IF(IF(Premissas!$B$4="",TODAY(),Premissas!$B$4)-B13&gt;Premissas!$B$3,"Emissão pendente fora do prazo","Emissão pendente no prazo"))))))</f>
        <v/>
      </c>
      <c r="Q13" s="19">
        <f>IF(COUNTA(A13:M13)=0,"",IF(OR(I13="",B13="",D13="",E13="",E13&lt;=0),"Dados obrigatórios pendentes",IF(OR(B13&gt;IF(Premissas!$B$4="",TODAY(),Premissas!$B$4),AND(C13&lt;&gt;"",C13&gt;IF(Premissas!$B$4="",TODAY(),Premissas!$B$4)),AND(J13&lt;&gt;"",J13&gt;IF(Premissas!$B$4="",TODAY(),Premissas!$B$4)),AND(C13&lt;&gt;"",C13&lt;B13),AND(J13&lt;&gt;"",C13&lt;&gt;"",J13&lt;C13)),"Datas a conferir",IF(AND(I13="Rascunho",OR(A13&lt;&gt;"",C13&lt;&gt;"")),"Rascunho com dados de emissão",IF(AND(OR(I13="Emitido",I13="Cancelado"),OR(A13="",C13="",M13="")),"Emissão incompleta",IF(AND(I13="Cancelado",OR(J13="",K13="")),"Cancelamento incompleto",IF(AND(I13&lt;&gt;"Cancelado",OR(J13&lt;&gt;"",K13&lt;&gt;"")),"Cancelamento em status indevido",IF(N13="Duplicado","Número duplicado",IF(AND(O13&lt;&gt;"",O13&lt;&gt;"OK"),"Sequência a conferir",IF(L13&lt;&gt;"Sim","Conferência pendente","OK"))))))))))</f>
        <v/>
      </c>
    </row>
    <row r="14" ht="28" customHeight="1">
      <c r="A14" s="14" t="n"/>
      <c r="B14" s="15" t="n"/>
      <c r="C14" s="15" t="n"/>
      <c r="D14" s="16" t="n"/>
      <c r="E14" s="17" t="n"/>
      <c r="F14" s="16" t="n"/>
      <c r="G14" s="16" t="n"/>
      <c r="H14" s="18" t="n"/>
      <c r="I14" s="18" t="n"/>
      <c r="J14" s="15" t="n"/>
      <c r="K14" s="16" t="n"/>
      <c r="L14" s="18" t="n"/>
      <c r="M14" s="16" t="n"/>
      <c r="N14" s="19">
        <f>IF(A14="","",IF(COUNTIF($A$2:$A$121,A14)&gt;1,"Duplicado","OK"))</f>
        <v/>
      </c>
      <c r="O14" s="19">
        <f>IF(A14="","",IF(A14&lt;Premissas!$B$2,"Abaixo do inicial",IF(A14=Premissas!$B$2,"OK",IF(COUNTIF($A$2:$A$121,A14-1)=0,"Número anterior ausente","OK"))))</f>
        <v/>
      </c>
      <c r="P14" s="19">
        <f>IF(B14="","",IF(I14="Cancelado","Não aplicável",IF(AND(C14&lt;&gt;"",C14&lt;B14),"Data a conferir",IF(C14&lt;&gt;"",IF(C14-B14&lt;=Premissas!$B$3,"No prazo","Emitido após o prazo"),IF(IF(Premissas!$B$4="",TODAY(),Premissas!$B$4)&lt;B14,"Data a conferir",IF(IF(Premissas!$B$4="",TODAY(),Premissas!$B$4)-B14&gt;Premissas!$B$3,"Emissão pendente fora do prazo","Emissão pendente no prazo"))))))</f>
        <v/>
      </c>
      <c r="Q14" s="19">
        <f>IF(COUNTA(A14:M14)=0,"",IF(OR(I14="",B14="",D14="",E14="",E14&lt;=0),"Dados obrigatórios pendentes",IF(OR(B14&gt;IF(Premissas!$B$4="",TODAY(),Premissas!$B$4),AND(C14&lt;&gt;"",C14&gt;IF(Premissas!$B$4="",TODAY(),Premissas!$B$4)),AND(J14&lt;&gt;"",J14&gt;IF(Premissas!$B$4="",TODAY(),Premissas!$B$4)),AND(C14&lt;&gt;"",C14&lt;B14),AND(J14&lt;&gt;"",C14&lt;&gt;"",J14&lt;C14)),"Datas a conferir",IF(AND(I14="Rascunho",OR(A14&lt;&gt;"",C14&lt;&gt;"")),"Rascunho com dados de emissão",IF(AND(OR(I14="Emitido",I14="Cancelado"),OR(A14="",C14="",M14="")),"Emissão incompleta",IF(AND(I14="Cancelado",OR(J14="",K14="")),"Cancelamento incompleto",IF(AND(I14&lt;&gt;"Cancelado",OR(J14&lt;&gt;"",K14&lt;&gt;"")),"Cancelamento em status indevido",IF(N14="Duplicado","Número duplicado",IF(AND(O14&lt;&gt;"",O14&lt;&gt;"OK"),"Sequência a conferir",IF(L14&lt;&gt;"Sim","Conferência pendente","OK"))))))))))</f>
        <v/>
      </c>
    </row>
    <row r="15" ht="28" customHeight="1">
      <c r="A15" s="14" t="n"/>
      <c r="B15" s="15" t="n"/>
      <c r="C15" s="15" t="n"/>
      <c r="D15" s="16" t="n"/>
      <c r="E15" s="17" t="n"/>
      <c r="F15" s="16" t="n"/>
      <c r="G15" s="16" t="n"/>
      <c r="H15" s="18" t="n"/>
      <c r="I15" s="18" t="n"/>
      <c r="J15" s="15" t="n"/>
      <c r="K15" s="16" t="n"/>
      <c r="L15" s="18" t="n"/>
      <c r="M15" s="16" t="n"/>
      <c r="N15" s="19">
        <f>IF(A15="","",IF(COUNTIF($A$2:$A$121,A15)&gt;1,"Duplicado","OK"))</f>
        <v/>
      </c>
      <c r="O15" s="19">
        <f>IF(A15="","",IF(A15&lt;Premissas!$B$2,"Abaixo do inicial",IF(A15=Premissas!$B$2,"OK",IF(COUNTIF($A$2:$A$121,A15-1)=0,"Número anterior ausente","OK"))))</f>
        <v/>
      </c>
      <c r="P15" s="19">
        <f>IF(B15="","",IF(I15="Cancelado","Não aplicável",IF(AND(C15&lt;&gt;"",C15&lt;B15),"Data a conferir",IF(C15&lt;&gt;"",IF(C15-B15&lt;=Premissas!$B$3,"No prazo","Emitido após o prazo"),IF(IF(Premissas!$B$4="",TODAY(),Premissas!$B$4)&lt;B15,"Data a conferir",IF(IF(Premissas!$B$4="",TODAY(),Premissas!$B$4)-B15&gt;Premissas!$B$3,"Emissão pendente fora do prazo","Emissão pendente no prazo"))))))</f>
        <v/>
      </c>
      <c r="Q15" s="19">
        <f>IF(COUNTA(A15:M15)=0,"",IF(OR(I15="",B15="",D15="",E15="",E15&lt;=0),"Dados obrigatórios pendentes",IF(OR(B15&gt;IF(Premissas!$B$4="",TODAY(),Premissas!$B$4),AND(C15&lt;&gt;"",C15&gt;IF(Premissas!$B$4="",TODAY(),Premissas!$B$4)),AND(J15&lt;&gt;"",J15&gt;IF(Premissas!$B$4="",TODAY(),Premissas!$B$4)),AND(C15&lt;&gt;"",C15&lt;B15),AND(J15&lt;&gt;"",C15&lt;&gt;"",J15&lt;C15)),"Datas a conferir",IF(AND(I15="Rascunho",OR(A15&lt;&gt;"",C15&lt;&gt;"")),"Rascunho com dados de emissão",IF(AND(OR(I15="Emitido",I15="Cancelado"),OR(A15="",C15="",M15="")),"Emissão incompleta",IF(AND(I15="Cancelado",OR(J15="",K15="")),"Cancelamento incompleto",IF(AND(I15&lt;&gt;"Cancelado",OR(J15&lt;&gt;"",K15&lt;&gt;"")),"Cancelamento em status indevido",IF(N15="Duplicado","Número duplicado",IF(AND(O15&lt;&gt;"",O15&lt;&gt;"OK"),"Sequência a conferir",IF(L15&lt;&gt;"Sim","Conferência pendente","OK"))))))))))</f>
        <v/>
      </c>
    </row>
    <row r="16" ht="28" customHeight="1">
      <c r="A16" s="14" t="n"/>
      <c r="B16" s="15" t="n"/>
      <c r="C16" s="15" t="n"/>
      <c r="D16" s="16" t="n"/>
      <c r="E16" s="17" t="n"/>
      <c r="F16" s="16" t="n"/>
      <c r="G16" s="16" t="n"/>
      <c r="H16" s="18" t="n"/>
      <c r="I16" s="18" t="n"/>
      <c r="J16" s="15" t="n"/>
      <c r="K16" s="16" t="n"/>
      <c r="L16" s="18" t="n"/>
      <c r="M16" s="16" t="n"/>
      <c r="N16" s="19">
        <f>IF(A16="","",IF(COUNTIF($A$2:$A$121,A16)&gt;1,"Duplicado","OK"))</f>
        <v/>
      </c>
      <c r="O16" s="19">
        <f>IF(A16="","",IF(A16&lt;Premissas!$B$2,"Abaixo do inicial",IF(A16=Premissas!$B$2,"OK",IF(COUNTIF($A$2:$A$121,A16-1)=0,"Número anterior ausente","OK"))))</f>
        <v/>
      </c>
      <c r="P16" s="19">
        <f>IF(B16="","",IF(I16="Cancelado","Não aplicável",IF(AND(C16&lt;&gt;"",C16&lt;B16),"Data a conferir",IF(C16&lt;&gt;"",IF(C16-B16&lt;=Premissas!$B$3,"No prazo","Emitido após o prazo"),IF(IF(Premissas!$B$4="",TODAY(),Premissas!$B$4)&lt;B16,"Data a conferir",IF(IF(Premissas!$B$4="",TODAY(),Premissas!$B$4)-B16&gt;Premissas!$B$3,"Emissão pendente fora do prazo","Emissão pendente no prazo"))))))</f>
        <v/>
      </c>
      <c r="Q16" s="19">
        <f>IF(COUNTA(A16:M16)=0,"",IF(OR(I16="",B16="",D16="",E16="",E16&lt;=0),"Dados obrigatórios pendentes",IF(OR(B16&gt;IF(Premissas!$B$4="",TODAY(),Premissas!$B$4),AND(C16&lt;&gt;"",C16&gt;IF(Premissas!$B$4="",TODAY(),Premissas!$B$4)),AND(J16&lt;&gt;"",J16&gt;IF(Premissas!$B$4="",TODAY(),Premissas!$B$4)),AND(C16&lt;&gt;"",C16&lt;B16),AND(J16&lt;&gt;"",C16&lt;&gt;"",J16&lt;C16)),"Datas a conferir",IF(AND(I16="Rascunho",OR(A16&lt;&gt;"",C16&lt;&gt;"")),"Rascunho com dados de emissão",IF(AND(OR(I16="Emitido",I16="Cancelado"),OR(A16="",C16="",M16="")),"Emissão incompleta",IF(AND(I16="Cancelado",OR(J16="",K16="")),"Cancelamento incompleto",IF(AND(I16&lt;&gt;"Cancelado",OR(J16&lt;&gt;"",K16&lt;&gt;"")),"Cancelamento em status indevido",IF(N16="Duplicado","Número duplicado",IF(AND(O16&lt;&gt;"",O16&lt;&gt;"OK"),"Sequência a conferir",IF(L16&lt;&gt;"Sim","Conferência pendente","OK"))))))))))</f>
        <v/>
      </c>
    </row>
    <row r="17" ht="28" customHeight="1">
      <c r="A17" s="14" t="n"/>
      <c r="B17" s="15" t="n"/>
      <c r="C17" s="15" t="n"/>
      <c r="D17" s="16" t="n"/>
      <c r="E17" s="17" t="n"/>
      <c r="F17" s="16" t="n"/>
      <c r="G17" s="16" t="n"/>
      <c r="H17" s="18" t="n"/>
      <c r="I17" s="18" t="n"/>
      <c r="J17" s="15" t="n"/>
      <c r="K17" s="16" t="n"/>
      <c r="L17" s="18" t="n"/>
      <c r="M17" s="16" t="n"/>
      <c r="N17" s="19">
        <f>IF(A17="","",IF(COUNTIF($A$2:$A$121,A17)&gt;1,"Duplicado","OK"))</f>
        <v/>
      </c>
      <c r="O17" s="19">
        <f>IF(A17="","",IF(A17&lt;Premissas!$B$2,"Abaixo do inicial",IF(A17=Premissas!$B$2,"OK",IF(COUNTIF($A$2:$A$121,A17-1)=0,"Número anterior ausente","OK"))))</f>
        <v/>
      </c>
      <c r="P17" s="19">
        <f>IF(B17="","",IF(I17="Cancelado","Não aplicável",IF(AND(C17&lt;&gt;"",C17&lt;B17),"Data a conferir",IF(C17&lt;&gt;"",IF(C17-B17&lt;=Premissas!$B$3,"No prazo","Emitido após o prazo"),IF(IF(Premissas!$B$4="",TODAY(),Premissas!$B$4)&lt;B17,"Data a conferir",IF(IF(Premissas!$B$4="",TODAY(),Premissas!$B$4)-B17&gt;Premissas!$B$3,"Emissão pendente fora do prazo","Emissão pendente no prazo"))))))</f>
        <v/>
      </c>
      <c r="Q17" s="19">
        <f>IF(COUNTA(A17:M17)=0,"",IF(OR(I17="",B17="",D17="",E17="",E17&lt;=0),"Dados obrigatórios pendentes",IF(OR(B17&gt;IF(Premissas!$B$4="",TODAY(),Premissas!$B$4),AND(C17&lt;&gt;"",C17&gt;IF(Premissas!$B$4="",TODAY(),Premissas!$B$4)),AND(J17&lt;&gt;"",J17&gt;IF(Premissas!$B$4="",TODAY(),Premissas!$B$4)),AND(C17&lt;&gt;"",C17&lt;B17),AND(J17&lt;&gt;"",C17&lt;&gt;"",J17&lt;C17)),"Datas a conferir",IF(AND(I17="Rascunho",OR(A17&lt;&gt;"",C17&lt;&gt;"")),"Rascunho com dados de emissão",IF(AND(OR(I17="Emitido",I17="Cancelado"),OR(A17="",C17="",M17="")),"Emissão incompleta",IF(AND(I17="Cancelado",OR(J17="",K17="")),"Cancelamento incompleto",IF(AND(I17&lt;&gt;"Cancelado",OR(J17&lt;&gt;"",K17&lt;&gt;"")),"Cancelamento em status indevido",IF(N17="Duplicado","Número duplicado",IF(AND(O17&lt;&gt;"",O17&lt;&gt;"OK"),"Sequência a conferir",IF(L17&lt;&gt;"Sim","Conferência pendente","OK"))))))))))</f>
        <v/>
      </c>
    </row>
    <row r="18" ht="28" customHeight="1">
      <c r="A18" s="14" t="n"/>
      <c r="B18" s="15" t="n"/>
      <c r="C18" s="15" t="n"/>
      <c r="D18" s="16" t="n"/>
      <c r="E18" s="17" t="n"/>
      <c r="F18" s="16" t="n"/>
      <c r="G18" s="16" t="n"/>
      <c r="H18" s="18" t="n"/>
      <c r="I18" s="18" t="n"/>
      <c r="J18" s="15" t="n"/>
      <c r="K18" s="16" t="n"/>
      <c r="L18" s="18" t="n"/>
      <c r="M18" s="16" t="n"/>
      <c r="N18" s="19">
        <f>IF(A18="","",IF(COUNTIF($A$2:$A$121,A18)&gt;1,"Duplicado","OK"))</f>
        <v/>
      </c>
      <c r="O18" s="19">
        <f>IF(A18="","",IF(A18&lt;Premissas!$B$2,"Abaixo do inicial",IF(A18=Premissas!$B$2,"OK",IF(COUNTIF($A$2:$A$121,A18-1)=0,"Número anterior ausente","OK"))))</f>
        <v/>
      </c>
      <c r="P18" s="19">
        <f>IF(B18="","",IF(I18="Cancelado","Não aplicável",IF(AND(C18&lt;&gt;"",C18&lt;B18),"Data a conferir",IF(C18&lt;&gt;"",IF(C18-B18&lt;=Premissas!$B$3,"No prazo","Emitido após o prazo"),IF(IF(Premissas!$B$4="",TODAY(),Premissas!$B$4)&lt;B18,"Data a conferir",IF(IF(Premissas!$B$4="",TODAY(),Premissas!$B$4)-B18&gt;Premissas!$B$3,"Emissão pendente fora do prazo","Emissão pendente no prazo"))))))</f>
        <v/>
      </c>
      <c r="Q18" s="19">
        <f>IF(COUNTA(A18:M18)=0,"",IF(OR(I18="",B18="",D18="",E18="",E18&lt;=0),"Dados obrigatórios pendentes",IF(OR(B18&gt;IF(Premissas!$B$4="",TODAY(),Premissas!$B$4),AND(C18&lt;&gt;"",C18&gt;IF(Premissas!$B$4="",TODAY(),Premissas!$B$4)),AND(J18&lt;&gt;"",J18&gt;IF(Premissas!$B$4="",TODAY(),Premissas!$B$4)),AND(C18&lt;&gt;"",C18&lt;B18),AND(J18&lt;&gt;"",C18&lt;&gt;"",J18&lt;C18)),"Datas a conferir",IF(AND(I18="Rascunho",OR(A18&lt;&gt;"",C18&lt;&gt;"")),"Rascunho com dados de emissão",IF(AND(OR(I18="Emitido",I18="Cancelado"),OR(A18="",C18="",M18="")),"Emissão incompleta",IF(AND(I18="Cancelado",OR(J18="",K18="")),"Cancelamento incompleto",IF(AND(I18&lt;&gt;"Cancelado",OR(J18&lt;&gt;"",K18&lt;&gt;"")),"Cancelamento em status indevido",IF(N18="Duplicado","Número duplicado",IF(AND(O18&lt;&gt;"",O18&lt;&gt;"OK"),"Sequência a conferir",IF(L18&lt;&gt;"Sim","Conferência pendente","OK"))))))))))</f>
        <v/>
      </c>
    </row>
    <row r="19" ht="28" customHeight="1">
      <c r="A19" s="14" t="n"/>
      <c r="B19" s="15" t="n"/>
      <c r="C19" s="15" t="n"/>
      <c r="D19" s="16" t="n"/>
      <c r="E19" s="17" t="n"/>
      <c r="F19" s="16" t="n"/>
      <c r="G19" s="16" t="n"/>
      <c r="H19" s="18" t="n"/>
      <c r="I19" s="18" t="n"/>
      <c r="J19" s="15" t="n"/>
      <c r="K19" s="16" t="n"/>
      <c r="L19" s="18" t="n"/>
      <c r="M19" s="16" t="n"/>
      <c r="N19" s="19">
        <f>IF(A19="","",IF(COUNTIF($A$2:$A$121,A19)&gt;1,"Duplicado","OK"))</f>
        <v/>
      </c>
      <c r="O19" s="19">
        <f>IF(A19="","",IF(A19&lt;Premissas!$B$2,"Abaixo do inicial",IF(A19=Premissas!$B$2,"OK",IF(COUNTIF($A$2:$A$121,A19-1)=0,"Número anterior ausente","OK"))))</f>
        <v/>
      </c>
      <c r="P19" s="19">
        <f>IF(B19="","",IF(I19="Cancelado","Não aplicável",IF(AND(C19&lt;&gt;"",C19&lt;B19),"Data a conferir",IF(C19&lt;&gt;"",IF(C19-B19&lt;=Premissas!$B$3,"No prazo","Emitido após o prazo"),IF(IF(Premissas!$B$4="",TODAY(),Premissas!$B$4)&lt;B19,"Data a conferir",IF(IF(Premissas!$B$4="",TODAY(),Premissas!$B$4)-B19&gt;Premissas!$B$3,"Emissão pendente fora do prazo","Emissão pendente no prazo"))))))</f>
        <v/>
      </c>
      <c r="Q19" s="19">
        <f>IF(COUNTA(A19:M19)=0,"",IF(OR(I19="",B19="",D19="",E19="",E19&lt;=0),"Dados obrigatórios pendentes",IF(OR(B19&gt;IF(Premissas!$B$4="",TODAY(),Premissas!$B$4),AND(C19&lt;&gt;"",C19&gt;IF(Premissas!$B$4="",TODAY(),Premissas!$B$4)),AND(J19&lt;&gt;"",J19&gt;IF(Premissas!$B$4="",TODAY(),Premissas!$B$4)),AND(C19&lt;&gt;"",C19&lt;B19),AND(J19&lt;&gt;"",C19&lt;&gt;"",J19&lt;C19)),"Datas a conferir",IF(AND(I19="Rascunho",OR(A19&lt;&gt;"",C19&lt;&gt;"")),"Rascunho com dados de emissão",IF(AND(OR(I19="Emitido",I19="Cancelado"),OR(A19="",C19="",M19="")),"Emissão incompleta",IF(AND(I19="Cancelado",OR(J19="",K19="")),"Cancelamento incompleto",IF(AND(I19&lt;&gt;"Cancelado",OR(J19&lt;&gt;"",K19&lt;&gt;"")),"Cancelamento em status indevido",IF(N19="Duplicado","Número duplicado",IF(AND(O19&lt;&gt;"",O19&lt;&gt;"OK"),"Sequência a conferir",IF(L19&lt;&gt;"Sim","Conferência pendente","OK"))))))))))</f>
        <v/>
      </c>
    </row>
    <row r="20" ht="28" customHeight="1">
      <c r="A20" s="14" t="n"/>
      <c r="B20" s="15" t="n"/>
      <c r="C20" s="15" t="n"/>
      <c r="D20" s="16" t="n"/>
      <c r="E20" s="17" t="n"/>
      <c r="F20" s="16" t="n"/>
      <c r="G20" s="16" t="n"/>
      <c r="H20" s="18" t="n"/>
      <c r="I20" s="18" t="n"/>
      <c r="J20" s="15" t="n"/>
      <c r="K20" s="16" t="n"/>
      <c r="L20" s="18" t="n"/>
      <c r="M20" s="16" t="n"/>
      <c r="N20" s="19">
        <f>IF(A20="","",IF(COUNTIF($A$2:$A$121,A20)&gt;1,"Duplicado","OK"))</f>
        <v/>
      </c>
      <c r="O20" s="19">
        <f>IF(A20="","",IF(A20&lt;Premissas!$B$2,"Abaixo do inicial",IF(A20=Premissas!$B$2,"OK",IF(COUNTIF($A$2:$A$121,A20-1)=0,"Número anterior ausente","OK"))))</f>
        <v/>
      </c>
      <c r="P20" s="19">
        <f>IF(B20="","",IF(I20="Cancelado","Não aplicável",IF(AND(C20&lt;&gt;"",C20&lt;B20),"Data a conferir",IF(C20&lt;&gt;"",IF(C20-B20&lt;=Premissas!$B$3,"No prazo","Emitido após o prazo"),IF(IF(Premissas!$B$4="",TODAY(),Premissas!$B$4)&lt;B20,"Data a conferir",IF(IF(Premissas!$B$4="",TODAY(),Premissas!$B$4)-B20&gt;Premissas!$B$3,"Emissão pendente fora do prazo","Emissão pendente no prazo"))))))</f>
        <v/>
      </c>
      <c r="Q20" s="19">
        <f>IF(COUNTA(A20:M20)=0,"",IF(OR(I20="",B20="",D20="",E20="",E20&lt;=0),"Dados obrigatórios pendentes",IF(OR(B20&gt;IF(Premissas!$B$4="",TODAY(),Premissas!$B$4),AND(C20&lt;&gt;"",C20&gt;IF(Premissas!$B$4="",TODAY(),Premissas!$B$4)),AND(J20&lt;&gt;"",J20&gt;IF(Premissas!$B$4="",TODAY(),Premissas!$B$4)),AND(C20&lt;&gt;"",C20&lt;B20),AND(J20&lt;&gt;"",C20&lt;&gt;"",J20&lt;C20)),"Datas a conferir",IF(AND(I20="Rascunho",OR(A20&lt;&gt;"",C20&lt;&gt;"")),"Rascunho com dados de emissão",IF(AND(OR(I20="Emitido",I20="Cancelado"),OR(A20="",C20="",M20="")),"Emissão incompleta",IF(AND(I20="Cancelado",OR(J20="",K20="")),"Cancelamento incompleto",IF(AND(I20&lt;&gt;"Cancelado",OR(J20&lt;&gt;"",K20&lt;&gt;"")),"Cancelamento em status indevido",IF(N20="Duplicado","Número duplicado",IF(AND(O20&lt;&gt;"",O20&lt;&gt;"OK"),"Sequência a conferir",IF(L20&lt;&gt;"Sim","Conferência pendente","OK"))))))))))</f>
        <v/>
      </c>
    </row>
    <row r="21" ht="28" customHeight="1">
      <c r="A21" s="14" t="n"/>
      <c r="B21" s="15" t="n"/>
      <c r="C21" s="15" t="n"/>
      <c r="D21" s="16" t="n"/>
      <c r="E21" s="17" t="n"/>
      <c r="F21" s="16" t="n"/>
      <c r="G21" s="16" t="n"/>
      <c r="H21" s="18" t="n"/>
      <c r="I21" s="18" t="n"/>
      <c r="J21" s="15" t="n"/>
      <c r="K21" s="16" t="n"/>
      <c r="L21" s="18" t="n"/>
      <c r="M21" s="16" t="n"/>
      <c r="N21" s="19">
        <f>IF(A21="","",IF(COUNTIF($A$2:$A$121,A21)&gt;1,"Duplicado","OK"))</f>
        <v/>
      </c>
      <c r="O21" s="19">
        <f>IF(A21="","",IF(A21&lt;Premissas!$B$2,"Abaixo do inicial",IF(A21=Premissas!$B$2,"OK",IF(COUNTIF($A$2:$A$121,A21-1)=0,"Número anterior ausente","OK"))))</f>
        <v/>
      </c>
      <c r="P21" s="19">
        <f>IF(B21="","",IF(I21="Cancelado","Não aplicável",IF(AND(C21&lt;&gt;"",C21&lt;B21),"Data a conferir",IF(C21&lt;&gt;"",IF(C21-B21&lt;=Premissas!$B$3,"No prazo","Emitido após o prazo"),IF(IF(Premissas!$B$4="",TODAY(),Premissas!$B$4)&lt;B21,"Data a conferir",IF(IF(Premissas!$B$4="",TODAY(),Premissas!$B$4)-B21&gt;Premissas!$B$3,"Emissão pendente fora do prazo","Emissão pendente no prazo"))))))</f>
        <v/>
      </c>
      <c r="Q21" s="19">
        <f>IF(COUNTA(A21:M21)=0,"",IF(OR(I21="",B21="",D21="",E21="",E21&lt;=0),"Dados obrigatórios pendentes",IF(OR(B21&gt;IF(Premissas!$B$4="",TODAY(),Premissas!$B$4),AND(C21&lt;&gt;"",C21&gt;IF(Premissas!$B$4="",TODAY(),Premissas!$B$4)),AND(J21&lt;&gt;"",J21&gt;IF(Premissas!$B$4="",TODAY(),Premissas!$B$4)),AND(C21&lt;&gt;"",C21&lt;B21),AND(J21&lt;&gt;"",C21&lt;&gt;"",J21&lt;C21)),"Datas a conferir",IF(AND(I21="Rascunho",OR(A21&lt;&gt;"",C21&lt;&gt;"")),"Rascunho com dados de emissão",IF(AND(OR(I21="Emitido",I21="Cancelado"),OR(A21="",C21="",M21="")),"Emissão incompleta",IF(AND(I21="Cancelado",OR(J21="",K21="")),"Cancelamento incompleto",IF(AND(I21&lt;&gt;"Cancelado",OR(J21&lt;&gt;"",K21&lt;&gt;"")),"Cancelamento em status indevido",IF(N21="Duplicado","Número duplicado",IF(AND(O21&lt;&gt;"",O21&lt;&gt;"OK"),"Sequência a conferir",IF(L21&lt;&gt;"Sim","Conferência pendente","OK"))))))))))</f>
        <v/>
      </c>
    </row>
    <row r="22" ht="28" customHeight="1">
      <c r="A22" s="14" t="n"/>
      <c r="B22" s="15" t="n"/>
      <c r="C22" s="15" t="n"/>
      <c r="D22" s="16" t="n"/>
      <c r="E22" s="17" t="n"/>
      <c r="F22" s="16" t="n"/>
      <c r="G22" s="16" t="n"/>
      <c r="H22" s="18" t="n"/>
      <c r="I22" s="18" t="n"/>
      <c r="J22" s="15" t="n"/>
      <c r="K22" s="16" t="n"/>
      <c r="L22" s="18" t="n"/>
      <c r="M22" s="16" t="n"/>
      <c r="N22" s="19">
        <f>IF(A22="","",IF(COUNTIF($A$2:$A$121,A22)&gt;1,"Duplicado","OK"))</f>
        <v/>
      </c>
      <c r="O22" s="19">
        <f>IF(A22="","",IF(A22&lt;Premissas!$B$2,"Abaixo do inicial",IF(A22=Premissas!$B$2,"OK",IF(COUNTIF($A$2:$A$121,A22-1)=0,"Número anterior ausente","OK"))))</f>
        <v/>
      </c>
      <c r="P22" s="19">
        <f>IF(B22="","",IF(I22="Cancelado","Não aplicável",IF(AND(C22&lt;&gt;"",C22&lt;B22),"Data a conferir",IF(C22&lt;&gt;"",IF(C22-B22&lt;=Premissas!$B$3,"No prazo","Emitido após o prazo"),IF(IF(Premissas!$B$4="",TODAY(),Premissas!$B$4)&lt;B22,"Data a conferir",IF(IF(Premissas!$B$4="",TODAY(),Premissas!$B$4)-B22&gt;Premissas!$B$3,"Emissão pendente fora do prazo","Emissão pendente no prazo"))))))</f>
        <v/>
      </c>
      <c r="Q22" s="19">
        <f>IF(COUNTA(A22:M22)=0,"",IF(OR(I22="",B22="",D22="",E22="",E22&lt;=0),"Dados obrigatórios pendentes",IF(OR(B22&gt;IF(Premissas!$B$4="",TODAY(),Premissas!$B$4),AND(C22&lt;&gt;"",C22&gt;IF(Premissas!$B$4="",TODAY(),Premissas!$B$4)),AND(J22&lt;&gt;"",J22&gt;IF(Premissas!$B$4="",TODAY(),Premissas!$B$4)),AND(C22&lt;&gt;"",C22&lt;B22),AND(J22&lt;&gt;"",C22&lt;&gt;"",J22&lt;C22)),"Datas a conferir",IF(AND(I22="Rascunho",OR(A22&lt;&gt;"",C22&lt;&gt;"")),"Rascunho com dados de emissão",IF(AND(OR(I22="Emitido",I22="Cancelado"),OR(A22="",C22="",M22="")),"Emissão incompleta",IF(AND(I22="Cancelado",OR(J22="",K22="")),"Cancelamento incompleto",IF(AND(I22&lt;&gt;"Cancelado",OR(J22&lt;&gt;"",K22&lt;&gt;"")),"Cancelamento em status indevido",IF(N22="Duplicado","Número duplicado",IF(AND(O22&lt;&gt;"",O22&lt;&gt;"OK"),"Sequência a conferir",IF(L22&lt;&gt;"Sim","Conferência pendente","OK"))))))))))</f>
        <v/>
      </c>
    </row>
    <row r="23" ht="28" customHeight="1">
      <c r="A23" s="14" t="n"/>
      <c r="B23" s="15" t="n"/>
      <c r="C23" s="15" t="n"/>
      <c r="D23" s="16" t="n"/>
      <c r="E23" s="17" t="n"/>
      <c r="F23" s="16" t="n"/>
      <c r="G23" s="16" t="n"/>
      <c r="H23" s="18" t="n"/>
      <c r="I23" s="18" t="n"/>
      <c r="J23" s="15" t="n"/>
      <c r="K23" s="16" t="n"/>
      <c r="L23" s="18" t="n"/>
      <c r="M23" s="16" t="n"/>
      <c r="N23" s="19">
        <f>IF(A23="","",IF(COUNTIF($A$2:$A$121,A23)&gt;1,"Duplicado","OK"))</f>
        <v/>
      </c>
      <c r="O23" s="19">
        <f>IF(A23="","",IF(A23&lt;Premissas!$B$2,"Abaixo do inicial",IF(A23=Premissas!$B$2,"OK",IF(COUNTIF($A$2:$A$121,A23-1)=0,"Número anterior ausente","OK"))))</f>
        <v/>
      </c>
      <c r="P23" s="19">
        <f>IF(B23="","",IF(I23="Cancelado","Não aplicável",IF(AND(C23&lt;&gt;"",C23&lt;B23),"Data a conferir",IF(C23&lt;&gt;"",IF(C23-B23&lt;=Premissas!$B$3,"No prazo","Emitido após o prazo"),IF(IF(Premissas!$B$4="",TODAY(),Premissas!$B$4)&lt;B23,"Data a conferir",IF(IF(Premissas!$B$4="",TODAY(),Premissas!$B$4)-B23&gt;Premissas!$B$3,"Emissão pendente fora do prazo","Emissão pendente no prazo"))))))</f>
        <v/>
      </c>
      <c r="Q23" s="19">
        <f>IF(COUNTA(A23:M23)=0,"",IF(OR(I23="",B23="",D23="",E23="",E23&lt;=0),"Dados obrigatórios pendentes",IF(OR(B23&gt;IF(Premissas!$B$4="",TODAY(),Premissas!$B$4),AND(C23&lt;&gt;"",C23&gt;IF(Premissas!$B$4="",TODAY(),Premissas!$B$4)),AND(J23&lt;&gt;"",J23&gt;IF(Premissas!$B$4="",TODAY(),Premissas!$B$4)),AND(C23&lt;&gt;"",C23&lt;B23),AND(J23&lt;&gt;"",C23&lt;&gt;"",J23&lt;C23)),"Datas a conferir",IF(AND(I23="Rascunho",OR(A23&lt;&gt;"",C23&lt;&gt;"")),"Rascunho com dados de emissão",IF(AND(OR(I23="Emitido",I23="Cancelado"),OR(A23="",C23="",M23="")),"Emissão incompleta",IF(AND(I23="Cancelado",OR(J23="",K23="")),"Cancelamento incompleto",IF(AND(I23&lt;&gt;"Cancelado",OR(J23&lt;&gt;"",K23&lt;&gt;"")),"Cancelamento em status indevido",IF(N23="Duplicado","Número duplicado",IF(AND(O23&lt;&gt;"",O23&lt;&gt;"OK"),"Sequência a conferir",IF(L23&lt;&gt;"Sim","Conferência pendente","OK"))))))))))</f>
        <v/>
      </c>
    </row>
    <row r="24" ht="28" customHeight="1">
      <c r="A24" s="14" t="n"/>
      <c r="B24" s="15" t="n"/>
      <c r="C24" s="15" t="n"/>
      <c r="D24" s="16" t="n"/>
      <c r="E24" s="17" t="n"/>
      <c r="F24" s="16" t="n"/>
      <c r="G24" s="16" t="n"/>
      <c r="H24" s="18" t="n"/>
      <c r="I24" s="18" t="n"/>
      <c r="J24" s="15" t="n"/>
      <c r="K24" s="16" t="n"/>
      <c r="L24" s="18" t="n"/>
      <c r="M24" s="16" t="n"/>
      <c r="N24" s="19">
        <f>IF(A24="","",IF(COUNTIF($A$2:$A$121,A24)&gt;1,"Duplicado","OK"))</f>
        <v/>
      </c>
      <c r="O24" s="19">
        <f>IF(A24="","",IF(A24&lt;Premissas!$B$2,"Abaixo do inicial",IF(A24=Premissas!$B$2,"OK",IF(COUNTIF($A$2:$A$121,A24-1)=0,"Número anterior ausente","OK"))))</f>
        <v/>
      </c>
      <c r="P24" s="19">
        <f>IF(B24="","",IF(I24="Cancelado","Não aplicável",IF(AND(C24&lt;&gt;"",C24&lt;B24),"Data a conferir",IF(C24&lt;&gt;"",IF(C24-B24&lt;=Premissas!$B$3,"No prazo","Emitido após o prazo"),IF(IF(Premissas!$B$4="",TODAY(),Premissas!$B$4)&lt;B24,"Data a conferir",IF(IF(Premissas!$B$4="",TODAY(),Premissas!$B$4)-B24&gt;Premissas!$B$3,"Emissão pendente fora do prazo","Emissão pendente no prazo"))))))</f>
        <v/>
      </c>
      <c r="Q24" s="19">
        <f>IF(COUNTA(A24:M24)=0,"",IF(OR(I24="",B24="",D24="",E24="",E24&lt;=0),"Dados obrigatórios pendentes",IF(OR(B24&gt;IF(Premissas!$B$4="",TODAY(),Premissas!$B$4),AND(C24&lt;&gt;"",C24&gt;IF(Premissas!$B$4="",TODAY(),Premissas!$B$4)),AND(J24&lt;&gt;"",J24&gt;IF(Premissas!$B$4="",TODAY(),Premissas!$B$4)),AND(C24&lt;&gt;"",C24&lt;B24),AND(J24&lt;&gt;"",C24&lt;&gt;"",J24&lt;C24)),"Datas a conferir",IF(AND(I24="Rascunho",OR(A24&lt;&gt;"",C24&lt;&gt;"")),"Rascunho com dados de emissão",IF(AND(OR(I24="Emitido",I24="Cancelado"),OR(A24="",C24="",M24="")),"Emissão incompleta",IF(AND(I24="Cancelado",OR(J24="",K24="")),"Cancelamento incompleto",IF(AND(I24&lt;&gt;"Cancelado",OR(J24&lt;&gt;"",K24&lt;&gt;"")),"Cancelamento em status indevido",IF(N24="Duplicado","Número duplicado",IF(AND(O24&lt;&gt;"",O24&lt;&gt;"OK"),"Sequência a conferir",IF(L24&lt;&gt;"Sim","Conferência pendente","OK"))))))))))</f>
        <v/>
      </c>
    </row>
    <row r="25" ht="28" customHeight="1">
      <c r="A25" s="14" t="n"/>
      <c r="B25" s="15" t="n"/>
      <c r="C25" s="15" t="n"/>
      <c r="D25" s="16" t="n"/>
      <c r="E25" s="17" t="n"/>
      <c r="F25" s="16" t="n"/>
      <c r="G25" s="16" t="n"/>
      <c r="H25" s="18" t="n"/>
      <c r="I25" s="18" t="n"/>
      <c r="J25" s="15" t="n"/>
      <c r="K25" s="16" t="n"/>
      <c r="L25" s="18" t="n"/>
      <c r="M25" s="16" t="n"/>
      <c r="N25" s="19">
        <f>IF(A25="","",IF(COUNTIF($A$2:$A$121,A25)&gt;1,"Duplicado","OK"))</f>
        <v/>
      </c>
      <c r="O25" s="19">
        <f>IF(A25="","",IF(A25&lt;Premissas!$B$2,"Abaixo do inicial",IF(A25=Premissas!$B$2,"OK",IF(COUNTIF($A$2:$A$121,A25-1)=0,"Número anterior ausente","OK"))))</f>
        <v/>
      </c>
      <c r="P25" s="19">
        <f>IF(B25="","",IF(I25="Cancelado","Não aplicável",IF(AND(C25&lt;&gt;"",C25&lt;B25),"Data a conferir",IF(C25&lt;&gt;"",IF(C25-B25&lt;=Premissas!$B$3,"No prazo","Emitido após o prazo"),IF(IF(Premissas!$B$4="",TODAY(),Premissas!$B$4)&lt;B25,"Data a conferir",IF(IF(Premissas!$B$4="",TODAY(),Premissas!$B$4)-B25&gt;Premissas!$B$3,"Emissão pendente fora do prazo","Emissão pendente no prazo"))))))</f>
        <v/>
      </c>
      <c r="Q25" s="19">
        <f>IF(COUNTA(A25:M25)=0,"",IF(OR(I25="",B25="",D25="",E25="",E25&lt;=0),"Dados obrigatórios pendentes",IF(OR(B25&gt;IF(Premissas!$B$4="",TODAY(),Premissas!$B$4),AND(C25&lt;&gt;"",C25&gt;IF(Premissas!$B$4="",TODAY(),Premissas!$B$4)),AND(J25&lt;&gt;"",J25&gt;IF(Premissas!$B$4="",TODAY(),Premissas!$B$4)),AND(C25&lt;&gt;"",C25&lt;B25),AND(J25&lt;&gt;"",C25&lt;&gt;"",J25&lt;C25)),"Datas a conferir",IF(AND(I25="Rascunho",OR(A25&lt;&gt;"",C25&lt;&gt;"")),"Rascunho com dados de emissão",IF(AND(OR(I25="Emitido",I25="Cancelado"),OR(A25="",C25="",M25="")),"Emissão incompleta",IF(AND(I25="Cancelado",OR(J25="",K25="")),"Cancelamento incompleto",IF(AND(I25&lt;&gt;"Cancelado",OR(J25&lt;&gt;"",K25&lt;&gt;"")),"Cancelamento em status indevido",IF(N25="Duplicado","Número duplicado",IF(AND(O25&lt;&gt;"",O25&lt;&gt;"OK"),"Sequência a conferir",IF(L25&lt;&gt;"Sim","Conferência pendente","OK"))))))))))</f>
        <v/>
      </c>
    </row>
    <row r="26" ht="28" customHeight="1">
      <c r="A26" s="14" t="n"/>
      <c r="B26" s="15" t="n"/>
      <c r="C26" s="15" t="n"/>
      <c r="D26" s="16" t="n"/>
      <c r="E26" s="17" t="n"/>
      <c r="F26" s="16" t="n"/>
      <c r="G26" s="16" t="n"/>
      <c r="H26" s="18" t="n"/>
      <c r="I26" s="18" t="n"/>
      <c r="J26" s="15" t="n"/>
      <c r="K26" s="16" t="n"/>
      <c r="L26" s="18" t="n"/>
      <c r="M26" s="16" t="n"/>
      <c r="N26" s="19">
        <f>IF(A26="","",IF(COUNTIF($A$2:$A$121,A26)&gt;1,"Duplicado","OK"))</f>
        <v/>
      </c>
      <c r="O26" s="19">
        <f>IF(A26="","",IF(A26&lt;Premissas!$B$2,"Abaixo do inicial",IF(A26=Premissas!$B$2,"OK",IF(COUNTIF($A$2:$A$121,A26-1)=0,"Número anterior ausente","OK"))))</f>
        <v/>
      </c>
      <c r="P26" s="19">
        <f>IF(B26="","",IF(I26="Cancelado","Não aplicável",IF(AND(C26&lt;&gt;"",C26&lt;B26),"Data a conferir",IF(C26&lt;&gt;"",IF(C26-B26&lt;=Premissas!$B$3,"No prazo","Emitido após o prazo"),IF(IF(Premissas!$B$4="",TODAY(),Premissas!$B$4)&lt;B26,"Data a conferir",IF(IF(Premissas!$B$4="",TODAY(),Premissas!$B$4)-B26&gt;Premissas!$B$3,"Emissão pendente fora do prazo","Emissão pendente no prazo"))))))</f>
        <v/>
      </c>
      <c r="Q26" s="19">
        <f>IF(COUNTA(A26:M26)=0,"",IF(OR(I26="",B26="",D26="",E26="",E26&lt;=0),"Dados obrigatórios pendentes",IF(OR(B26&gt;IF(Premissas!$B$4="",TODAY(),Premissas!$B$4),AND(C26&lt;&gt;"",C26&gt;IF(Premissas!$B$4="",TODAY(),Premissas!$B$4)),AND(J26&lt;&gt;"",J26&gt;IF(Premissas!$B$4="",TODAY(),Premissas!$B$4)),AND(C26&lt;&gt;"",C26&lt;B26),AND(J26&lt;&gt;"",C26&lt;&gt;"",J26&lt;C26)),"Datas a conferir",IF(AND(I26="Rascunho",OR(A26&lt;&gt;"",C26&lt;&gt;"")),"Rascunho com dados de emissão",IF(AND(OR(I26="Emitido",I26="Cancelado"),OR(A26="",C26="",M26="")),"Emissão incompleta",IF(AND(I26="Cancelado",OR(J26="",K26="")),"Cancelamento incompleto",IF(AND(I26&lt;&gt;"Cancelado",OR(J26&lt;&gt;"",K26&lt;&gt;"")),"Cancelamento em status indevido",IF(N26="Duplicado","Número duplicado",IF(AND(O26&lt;&gt;"",O26&lt;&gt;"OK"),"Sequência a conferir",IF(L26&lt;&gt;"Sim","Conferência pendente","OK"))))))))))</f>
        <v/>
      </c>
    </row>
    <row r="27" ht="28" customHeight="1">
      <c r="A27" s="14" t="n"/>
      <c r="B27" s="15" t="n"/>
      <c r="C27" s="15" t="n"/>
      <c r="D27" s="16" t="n"/>
      <c r="E27" s="17" t="n"/>
      <c r="F27" s="16" t="n"/>
      <c r="G27" s="16" t="n"/>
      <c r="H27" s="18" t="n"/>
      <c r="I27" s="18" t="n"/>
      <c r="J27" s="15" t="n"/>
      <c r="K27" s="16" t="n"/>
      <c r="L27" s="18" t="n"/>
      <c r="M27" s="16" t="n"/>
      <c r="N27" s="19">
        <f>IF(A27="","",IF(COUNTIF($A$2:$A$121,A27)&gt;1,"Duplicado","OK"))</f>
        <v/>
      </c>
      <c r="O27" s="19">
        <f>IF(A27="","",IF(A27&lt;Premissas!$B$2,"Abaixo do inicial",IF(A27=Premissas!$B$2,"OK",IF(COUNTIF($A$2:$A$121,A27-1)=0,"Número anterior ausente","OK"))))</f>
        <v/>
      </c>
      <c r="P27" s="19">
        <f>IF(B27="","",IF(I27="Cancelado","Não aplicável",IF(AND(C27&lt;&gt;"",C27&lt;B27),"Data a conferir",IF(C27&lt;&gt;"",IF(C27-B27&lt;=Premissas!$B$3,"No prazo","Emitido após o prazo"),IF(IF(Premissas!$B$4="",TODAY(),Premissas!$B$4)&lt;B27,"Data a conferir",IF(IF(Premissas!$B$4="",TODAY(),Premissas!$B$4)-B27&gt;Premissas!$B$3,"Emissão pendente fora do prazo","Emissão pendente no prazo"))))))</f>
        <v/>
      </c>
      <c r="Q27" s="19">
        <f>IF(COUNTA(A27:M27)=0,"",IF(OR(I27="",B27="",D27="",E27="",E27&lt;=0),"Dados obrigatórios pendentes",IF(OR(B27&gt;IF(Premissas!$B$4="",TODAY(),Premissas!$B$4),AND(C27&lt;&gt;"",C27&gt;IF(Premissas!$B$4="",TODAY(),Premissas!$B$4)),AND(J27&lt;&gt;"",J27&gt;IF(Premissas!$B$4="",TODAY(),Premissas!$B$4)),AND(C27&lt;&gt;"",C27&lt;B27),AND(J27&lt;&gt;"",C27&lt;&gt;"",J27&lt;C27)),"Datas a conferir",IF(AND(I27="Rascunho",OR(A27&lt;&gt;"",C27&lt;&gt;"")),"Rascunho com dados de emissão",IF(AND(OR(I27="Emitido",I27="Cancelado"),OR(A27="",C27="",M27="")),"Emissão incompleta",IF(AND(I27="Cancelado",OR(J27="",K27="")),"Cancelamento incompleto",IF(AND(I27&lt;&gt;"Cancelado",OR(J27&lt;&gt;"",K27&lt;&gt;"")),"Cancelamento em status indevido",IF(N27="Duplicado","Número duplicado",IF(AND(O27&lt;&gt;"",O27&lt;&gt;"OK"),"Sequência a conferir",IF(L27&lt;&gt;"Sim","Conferência pendente","OK"))))))))))</f>
        <v/>
      </c>
    </row>
    <row r="28" ht="28" customHeight="1">
      <c r="A28" s="14" t="n"/>
      <c r="B28" s="15" t="n"/>
      <c r="C28" s="15" t="n"/>
      <c r="D28" s="16" t="n"/>
      <c r="E28" s="17" t="n"/>
      <c r="F28" s="16" t="n"/>
      <c r="G28" s="16" t="n"/>
      <c r="H28" s="18" t="n"/>
      <c r="I28" s="18" t="n"/>
      <c r="J28" s="15" t="n"/>
      <c r="K28" s="16" t="n"/>
      <c r="L28" s="18" t="n"/>
      <c r="M28" s="16" t="n"/>
      <c r="N28" s="19">
        <f>IF(A28="","",IF(COUNTIF($A$2:$A$121,A28)&gt;1,"Duplicado","OK"))</f>
        <v/>
      </c>
      <c r="O28" s="19">
        <f>IF(A28="","",IF(A28&lt;Premissas!$B$2,"Abaixo do inicial",IF(A28=Premissas!$B$2,"OK",IF(COUNTIF($A$2:$A$121,A28-1)=0,"Número anterior ausente","OK"))))</f>
        <v/>
      </c>
      <c r="P28" s="19">
        <f>IF(B28="","",IF(I28="Cancelado","Não aplicável",IF(AND(C28&lt;&gt;"",C28&lt;B28),"Data a conferir",IF(C28&lt;&gt;"",IF(C28-B28&lt;=Premissas!$B$3,"No prazo","Emitido após o prazo"),IF(IF(Premissas!$B$4="",TODAY(),Premissas!$B$4)&lt;B28,"Data a conferir",IF(IF(Premissas!$B$4="",TODAY(),Premissas!$B$4)-B28&gt;Premissas!$B$3,"Emissão pendente fora do prazo","Emissão pendente no prazo"))))))</f>
        <v/>
      </c>
      <c r="Q28" s="19">
        <f>IF(COUNTA(A28:M28)=0,"",IF(OR(I28="",B28="",D28="",E28="",E28&lt;=0),"Dados obrigatórios pendentes",IF(OR(B28&gt;IF(Premissas!$B$4="",TODAY(),Premissas!$B$4),AND(C28&lt;&gt;"",C28&gt;IF(Premissas!$B$4="",TODAY(),Premissas!$B$4)),AND(J28&lt;&gt;"",J28&gt;IF(Premissas!$B$4="",TODAY(),Premissas!$B$4)),AND(C28&lt;&gt;"",C28&lt;B28),AND(J28&lt;&gt;"",C28&lt;&gt;"",J28&lt;C28)),"Datas a conferir",IF(AND(I28="Rascunho",OR(A28&lt;&gt;"",C28&lt;&gt;"")),"Rascunho com dados de emissão",IF(AND(OR(I28="Emitido",I28="Cancelado"),OR(A28="",C28="",M28="")),"Emissão incompleta",IF(AND(I28="Cancelado",OR(J28="",K28="")),"Cancelamento incompleto",IF(AND(I28&lt;&gt;"Cancelado",OR(J28&lt;&gt;"",K28&lt;&gt;"")),"Cancelamento em status indevido",IF(N28="Duplicado","Número duplicado",IF(AND(O28&lt;&gt;"",O28&lt;&gt;"OK"),"Sequência a conferir",IF(L28&lt;&gt;"Sim","Conferência pendente","OK"))))))))))</f>
        <v/>
      </c>
    </row>
    <row r="29" ht="28" customHeight="1">
      <c r="A29" s="14" t="n"/>
      <c r="B29" s="15" t="n"/>
      <c r="C29" s="15" t="n"/>
      <c r="D29" s="16" t="n"/>
      <c r="E29" s="17" t="n"/>
      <c r="F29" s="16" t="n"/>
      <c r="G29" s="16" t="n"/>
      <c r="H29" s="18" t="n"/>
      <c r="I29" s="18" t="n"/>
      <c r="J29" s="15" t="n"/>
      <c r="K29" s="16" t="n"/>
      <c r="L29" s="18" t="n"/>
      <c r="M29" s="16" t="n"/>
      <c r="N29" s="19">
        <f>IF(A29="","",IF(COUNTIF($A$2:$A$121,A29)&gt;1,"Duplicado","OK"))</f>
        <v/>
      </c>
      <c r="O29" s="19">
        <f>IF(A29="","",IF(A29&lt;Premissas!$B$2,"Abaixo do inicial",IF(A29=Premissas!$B$2,"OK",IF(COUNTIF($A$2:$A$121,A29-1)=0,"Número anterior ausente","OK"))))</f>
        <v/>
      </c>
      <c r="P29" s="19">
        <f>IF(B29="","",IF(I29="Cancelado","Não aplicável",IF(AND(C29&lt;&gt;"",C29&lt;B29),"Data a conferir",IF(C29&lt;&gt;"",IF(C29-B29&lt;=Premissas!$B$3,"No prazo","Emitido após o prazo"),IF(IF(Premissas!$B$4="",TODAY(),Premissas!$B$4)&lt;B29,"Data a conferir",IF(IF(Premissas!$B$4="",TODAY(),Premissas!$B$4)-B29&gt;Premissas!$B$3,"Emissão pendente fora do prazo","Emissão pendente no prazo"))))))</f>
        <v/>
      </c>
      <c r="Q29" s="19">
        <f>IF(COUNTA(A29:M29)=0,"",IF(OR(I29="",B29="",D29="",E29="",E29&lt;=0),"Dados obrigatórios pendentes",IF(OR(B29&gt;IF(Premissas!$B$4="",TODAY(),Premissas!$B$4),AND(C29&lt;&gt;"",C29&gt;IF(Premissas!$B$4="",TODAY(),Premissas!$B$4)),AND(J29&lt;&gt;"",J29&gt;IF(Premissas!$B$4="",TODAY(),Premissas!$B$4)),AND(C29&lt;&gt;"",C29&lt;B29),AND(J29&lt;&gt;"",C29&lt;&gt;"",J29&lt;C29)),"Datas a conferir",IF(AND(I29="Rascunho",OR(A29&lt;&gt;"",C29&lt;&gt;"")),"Rascunho com dados de emissão",IF(AND(OR(I29="Emitido",I29="Cancelado"),OR(A29="",C29="",M29="")),"Emissão incompleta",IF(AND(I29="Cancelado",OR(J29="",K29="")),"Cancelamento incompleto",IF(AND(I29&lt;&gt;"Cancelado",OR(J29&lt;&gt;"",K29&lt;&gt;"")),"Cancelamento em status indevido",IF(N29="Duplicado","Número duplicado",IF(AND(O29&lt;&gt;"",O29&lt;&gt;"OK"),"Sequência a conferir",IF(L29&lt;&gt;"Sim","Conferência pendente","OK"))))))))))</f>
        <v/>
      </c>
    </row>
    <row r="30" ht="28" customHeight="1">
      <c r="A30" s="14" t="n"/>
      <c r="B30" s="15" t="n"/>
      <c r="C30" s="15" t="n"/>
      <c r="D30" s="16" t="n"/>
      <c r="E30" s="17" t="n"/>
      <c r="F30" s="16" t="n"/>
      <c r="G30" s="16" t="n"/>
      <c r="H30" s="18" t="n"/>
      <c r="I30" s="18" t="n"/>
      <c r="J30" s="15" t="n"/>
      <c r="K30" s="16" t="n"/>
      <c r="L30" s="18" t="n"/>
      <c r="M30" s="16" t="n"/>
      <c r="N30" s="19">
        <f>IF(A30="","",IF(COUNTIF($A$2:$A$121,A30)&gt;1,"Duplicado","OK"))</f>
        <v/>
      </c>
      <c r="O30" s="19">
        <f>IF(A30="","",IF(A30&lt;Premissas!$B$2,"Abaixo do inicial",IF(A30=Premissas!$B$2,"OK",IF(COUNTIF($A$2:$A$121,A30-1)=0,"Número anterior ausente","OK"))))</f>
        <v/>
      </c>
      <c r="P30" s="19">
        <f>IF(B30="","",IF(I30="Cancelado","Não aplicável",IF(AND(C30&lt;&gt;"",C30&lt;B30),"Data a conferir",IF(C30&lt;&gt;"",IF(C30-B30&lt;=Premissas!$B$3,"No prazo","Emitido após o prazo"),IF(IF(Premissas!$B$4="",TODAY(),Premissas!$B$4)&lt;B30,"Data a conferir",IF(IF(Premissas!$B$4="",TODAY(),Premissas!$B$4)-B30&gt;Premissas!$B$3,"Emissão pendente fora do prazo","Emissão pendente no prazo"))))))</f>
        <v/>
      </c>
      <c r="Q30" s="19">
        <f>IF(COUNTA(A30:M30)=0,"",IF(OR(I30="",B30="",D30="",E30="",E30&lt;=0),"Dados obrigatórios pendentes",IF(OR(B30&gt;IF(Premissas!$B$4="",TODAY(),Premissas!$B$4),AND(C30&lt;&gt;"",C30&gt;IF(Premissas!$B$4="",TODAY(),Premissas!$B$4)),AND(J30&lt;&gt;"",J30&gt;IF(Premissas!$B$4="",TODAY(),Premissas!$B$4)),AND(C30&lt;&gt;"",C30&lt;B30),AND(J30&lt;&gt;"",C30&lt;&gt;"",J30&lt;C30)),"Datas a conferir",IF(AND(I30="Rascunho",OR(A30&lt;&gt;"",C30&lt;&gt;"")),"Rascunho com dados de emissão",IF(AND(OR(I30="Emitido",I30="Cancelado"),OR(A30="",C30="",M30="")),"Emissão incompleta",IF(AND(I30="Cancelado",OR(J30="",K30="")),"Cancelamento incompleto",IF(AND(I30&lt;&gt;"Cancelado",OR(J30&lt;&gt;"",K30&lt;&gt;"")),"Cancelamento em status indevido",IF(N30="Duplicado","Número duplicado",IF(AND(O30&lt;&gt;"",O30&lt;&gt;"OK"),"Sequência a conferir",IF(L30&lt;&gt;"Sim","Conferência pendente","OK"))))))))))</f>
        <v/>
      </c>
    </row>
    <row r="31" ht="28" customHeight="1">
      <c r="A31" s="14" t="n"/>
      <c r="B31" s="15" t="n"/>
      <c r="C31" s="15" t="n"/>
      <c r="D31" s="16" t="n"/>
      <c r="E31" s="17" t="n"/>
      <c r="F31" s="16" t="n"/>
      <c r="G31" s="16" t="n"/>
      <c r="H31" s="18" t="n"/>
      <c r="I31" s="18" t="n"/>
      <c r="J31" s="15" t="n"/>
      <c r="K31" s="16" t="n"/>
      <c r="L31" s="18" t="n"/>
      <c r="M31" s="16" t="n"/>
      <c r="N31" s="19">
        <f>IF(A31="","",IF(COUNTIF($A$2:$A$121,A31)&gt;1,"Duplicado","OK"))</f>
        <v/>
      </c>
      <c r="O31" s="19">
        <f>IF(A31="","",IF(A31&lt;Premissas!$B$2,"Abaixo do inicial",IF(A31=Premissas!$B$2,"OK",IF(COUNTIF($A$2:$A$121,A31-1)=0,"Número anterior ausente","OK"))))</f>
        <v/>
      </c>
      <c r="P31" s="19">
        <f>IF(B31="","",IF(I31="Cancelado","Não aplicável",IF(AND(C31&lt;&gt;"",C31&lt;B31),"Data a conferir",IF(C31&lt;&gt;"",IF(C31-B31&lt;=Premissas!$B$3,"No prazo","Emitido após o prazo"),IF(IF(Premissas!$B$4="",TODAY(),Premissas!$B$4)&lt;B31,"Data a conferir",IF(IF(Premissas!$B$4="",TODAY(),Premissas!$B$4)-B31&gt;Premissas!$B$3,"Emissão pendente fora do prazo","Emissão pendente no prazo"))))))</f>
        <v/>
      </c>
      <c r="Q31" s="19">
        <f>IF(COUNTA(A31:M31)=0,"",IF(OR(I31="",B31="",D31="",E31="",E31&lt;=0),"Dados obrigatórios pendentes",IF(OR(B31&gt;IF(Premissas!$B$4="",TODAY(),Premissas!$B$4),AND(C31&lt;&gt;"",C31&gt;IF(Premissas!$B$4="",TODAY(),Premissas!$B$4)),AND(J31&lt;&gt;"",J31&gt;IF(Premissas!$B$4="",TODAY(),Premissas!$B$4)),AND(C31&lt;&gt;"",C31&lt;B31),AND(J31&lt;&gt;"",C31&lt;&gt;"",J31&lt;C31)),"Datas a conferir",IF(AND(I31="Rascunho",OR(A31&lt;&gt;"",C31&lt;&gt;"")),"Rascunho com dados de emissão",IF(AND(OR(I31="Emitido",I31="Cancelado"),OR(A31="",C31="",M31="")),"Emissão incompleta",IF(AND(I31="Cancelado",OR(J31="",K31="")),"Cancelamento incompleto",IF(AND(I31&lt;&gt;"Cancelado",OR(J31&lt;&gt;"",K31&lt;&gt;"")),"Cancelamento em status indevido",IF(N31="Duplicado","Número duplicado",IF(AND(O31&lt;&gt;"",O31&lt;&gt;"OK"),"Sequência a conferir",IF(L31&lt;&gt;"Sim","Conferência pendente","OK"))))))))))</f>
        <v/>
      </c>
    </row>
    <row r="32" ht="28" customHeight="1">
      <c r="A32" s="14" t="n"/>
      <c r="B32" s="15" t="n"/>
      <c r="C32" s="15" t="n"/>
      <c r="D32" s="16" t="n"/>
      <c r="E32" s="17" t="n"/>
      <c r="F32" s="16" t="n"/>
      <c r="G32" s="16" t="n"/>
      <c r="H32" s="18" t="n"/>
      <c r="I32" s="18" t="n"/>
      <c r="J32" s="15" t="n"/>
      <c r="K32" s="16" t="n"/>
      <c r="L32" s="18" t="n"/>
      <c r="M32" s="16" t="n"/>
      <c r="N32" s="19">
        <f>IF(A32="","",IF(COUNTIF($A$2:$A$121,A32)&gt;1,"Duplicado","OK"))</f>
        <v/>
      </c>
      <c r="O32" s="19">
        <f>IF(A32="","",IF(A32&lt;Premissas!$B$2,"Abaixo do inicial",IF(A32=Premissas!$B$2,"OK",IF(COUNTIF($A$2:$A$121,A32-1)=0,"Número anterior ausente","OK"))))</f>
        <v/>
      </c>
      <c r="P32" s="19">
        <f>IF(B32="","",IF(I32="Cancelado","Não aplicável",IF(AND(C32&lt;&gt;"",C32&lt;B32),"Data a conferir",IF(C32&lt;&gt;"",IF(C32-B32&lt;=Premissas!$B$3,"No prazo","Emitido após o prazo"),IF(IF(Premissas!$B$4="",TODAY(),Premissas!$B$4)&lt;B32,"Data a conferir",IF(IF(Premissas!$B$4="",TODAY(),Premissas!$B$4)-B32&gt;Premissas!$B$3,"Emissão pendente fora do prazo","Emissão pendente no prazo"))))))</f>
        <v/>
      </c>
      <c r="Q32" s="19">
        <f>IF(COUNTA(A32:M32)=0,"",IF(OR(I32="",B32="",D32="",E32="",E32&lt;=0),"Dados obrigatórios pendentes",IF(OR(B32&gt;IF(Premissas!$B$4="",TODAY(),Premissas!$B$4),AND(C32&lt;&gt;"",C32&gt;IF(Premissas!$B$4="",TODAY(),Premissas!$B$4)),AND(J32&lt;&gt;"",J32&gt;IF(Premissas!$B$4="",TODAY(),Premissas!$B$4)),AND(C32&lt;&gt;"",C32&lt;B32),AND(J32&lt;&gt;"",C32&lt;&gt;"",J32&lt;C32)),"Datas a conferir",IF(AND(I32="Rascunho",OR(A32&lt;&gt;"",C32&lt;&gt;"")),"Rascunho com dados de emissão",IF(AND(OR(I32="Emitido",I32="Cancelado"),OR(A32="",C32="",M32="")),"Emissão incompleta",IF(AND(I32="Cancelado",OR(J32="",K32="")),"Cancelamento incompleto",IF(AND(I32&lt;&gt;"Cancelado",OR(J32&lt;&gt;"",K32&lt;&gt;"")),"Cancelamento em status indevido",IF(N32="Duplicado","Número duplicado",IF(AND(O32&lt;&gt;"",O32&lt;&gt;"OK"),"Sequência a conferir",IF(L32&lt;&gt;"Sim","Conferência pendente","OK"))))))))))</f>
        <v/>
      </c>
    </row>
    <row r="33" ht="28" customHeight="1">
      <c r="A33" s="14" t="n"/>
      <c r="B33" s="15" t="n"/>
      <c r="C33" s="15" t="n"/>
      <c r="D33" s="16" t="n"/>
      <c r="E33" s="17" t="n"/>
      <c r="F33" s="16" t="n"/>
      <c r="G33" s="16" t="n"/>
      <c r="H33" s="18" t="n"/>
      <c r="I33" s="18" t="n"/>
      <c r="J33" s="15" t="n"/>
      <c r="K33" s="16" t="n"/>
      <c r="L33" s="18" t="n"/>
      <c r="M33" s="16" t="n"/>
      <c r="N33" s="19">
        <f>IF(A33="","",IF(COUNTIF($A$2:$A$121,A33)&gt;1,"Duplicado","OK"))</f>
        <v/>
      </c>
      <c r="O33" s="19">
        <f>IF(A33="","",IF(A33&lt;Premissas!$B$2,"Abaixo do inicial",IF(A33=Premissas!$B$2,"OK",IF(COUNTIF($A$2:$A$121,A33-1)=0,"Número anterior ausente","OK"))))</f>
        <v/>
      </c>
      <c r="P33" s="19">
        <f>IF(B33="","",IF(I33="Cancelado","Não aplicável",IF(AND(C33&lt;&gt;"",C33&lt;B33),"Data a conferir",IF(C33&lt;&gt;"",IF(C33-B33&lt;=Premissas!$B$3,"No prazo","Emitido após o prazo"),IF(IF(Premissas!$B$4="",TODAY(),Premissas!$B$4)&lt;B33,"Data a conferir",IF(IF(Premissas!$B$4="",TODAY(),Premissas!$B$4)-B33&gt;Premissas!$B$3,"Emissão pendente fora do prazo","Emissão pendente no prazo"))))))</f>
        <v/>
      </c>
      <c r="Q33" s="19">
        <f>IF(COUNTA(A33:M33)=0,"",IF(OR(I33="",B33="",D33="",E33="",E33&lt;=0),"Dados obrigatórios pendentes",IF(OR(B33&gt;IF(Premissas!$B$4="",TODAY(),Premissas!$B$4),AND(C33&lt;&gt;"",C33&gt;IF(Premissas!$B$4="",TODAY(),Premissas!$B$4)),AND(J33&lt;&gt;"",J33&gt;IF(Premissas!$B$4="",TODAY(),Premissas!$B$4)),AND(C33&lt;&gt;"",C33&lt;B33),AND(J33&lt;&gt;"",C33&lt;&gt;"",J33&lt;C33)),"Datas a conferir",IF(AND(I33="Rascunho",OR(A33&lt;&gt;"",C33&lt;&gt;"")),"Rascunho com dados de emissão",IF(AND(OR(I33="Emitido",I33="Cancelado"),OR(A33="",C33="",M33="")),"Emissão incompleta",IF(AND(I33="Cancelado",OR(J33="",K33="")),"Cancelamento incompleto",IF(AND(I33&lt;&gt;"Cancelado",OR(J33&lt;&gt;"",K33&lt;&gt;"")),"Cancelamento em status indevido",IF(N33="Duplicado","Número duplicado",IF(AND(O33&lt;&gt;"",O33&lt;&gt;"OK"),"Sequência a conferir",IF(L33&lt;&gt;"Sim","Conferência pendente","OK"))))))))))</f>
        <v/>
      </c>
    </row>
    <row r="34" ht="28" customHeight="1">
      <c r="A34" s="14" t="n"/>
      <c r="B34" s="15" t="n"/>
      <c r="C34" s="15" t="n"/>
      <c r="D34" s="16" t="n"/>
      <c r="E34" s="17" t="n"/>
      <c r="F34" s="16" t="n"/>
      <c r="G34" s="16" t="n"/>
      <c r="H34" s="18" t="n"/>
      <c r="I34" s="18" t="n"/>
      <c r="J34" s="15" t="n"/>
      <c r="K34" s="16" t="n"/>
      <c r="L34" s="18" t="n"/>
      <c r="M34" s="16" t="n"/>
      <c r="N34" s="19">
        <f>IF(A34="","",IF(COUNTIF($A$2:$A$121,A34)&gt;1,"Duplicado","OK"))</f>
        <v/>
      </c>
      <c r="O34" s="19">
        <f>IF(A34="","",IF(A34&lt;Premissas!$B$2,"Abaixo do inicial",IF(A34=Premissas!$B$2,"OK",IF(COUNTIF($A$2:$A$121,A34-1)=0,"Número anterior ausente","OK"))))</f>
        <v/>
      </c>
      <c r="P34" s="19">
        <f>IF(B34="","",IF(I34="Cancelado","Não aplicável",IF(AND(C34&lt;&gt;"",C34&lt;B34),"Data a conferir",IF(C34&lt;&gt;"",IF(C34-B34&lt;=Premissas!$B$3,"No prazo","Emitido após o prazo"),IF(IF(Premissas!$B$4="",TODAY(),Premissas!$B$4)&lt;B34,"Data a conferir",IF(IF(Premissas!$B$4="",TODAY(),Premissas!$B$4)-B34&gt;Premissas!$B$3,"Emissão pendente fora do prazo","Emissão pendente no prazo"))))))</f>
        <v/>
      </c>
      <c r="Q34" s="19">
        <f>IF(COUNTA(A34:M34)=0,"",IF(OR(I34="",B34="",D34="",E34="",E34&lt;=0),"Dados obrigatórios pendentes",IF(OR(B34&gt;IF(Premissas!$B$4="",TODAY(),Premissas!$B$4),AND(C34&lt;&gt;"",C34&gt;IF(Premissas!$B$4="",TODAY(),Premissas!$B$4)),AND(J34&lt;&gt;"",J34&gt;IF(Premissas!$B$4="",TODAY(),Premissas!$B$4)),AND(C34&lt;&gt;"",C34&lt;B34),AND(J34&lt;&gt;"",C34&lt;&gt;"",J34&lt;C34)),"Datas a conferir",IF(AND(I34="Rascunho",OR(A34&lt;&gt;"",C34&lt;&gt;"")),"Rascunho com dados de emissão",IF(AND(OR(I34="Emitido",I34="Cancelado"),OR(A34="",C34="",M34="")),"Emissão incompleta",IF(AND(I34="Cancelado",OR(J34="",K34="")),"Cancelamento incompleto",IF(AND(I34&lt;&gt;"Cancelado",OR(J34&lt;&gt;"",K34&lt;&gt;"")),"Cancelamento em status indevido",IF(N34="Duplicado","Número duplicado",IF(AND(O34&lt;&gt;"",O34&lt;&gt;"OK"),"Sequência a conferir",IF(L34&lt;&gt;"Sim","Conferência pendente","OK"))))))))))</f>
        <v/>
      </c>
    </row>
    <row r="35" ht="28" customHeight="1">
      <c r="A35" s="14" t="n"/>
      <c r="B35" s="15" t="n"/>
      <c r="C35" s="15" t="n"/>
      <c r="D35" s="16" t="n"/>
      <c r="E35" s="17" t="n"/>
      <c r="F35" s="16" t="n"/>
      <c r="G35" s="16" t="n"/>
      <c r="H35" s="18" t="n"/>
      <c r="I35" s="18" t="n"/>
      <c r="J35" s="15" t="n"/>
      <c r="K35" s="16" t="n"/>
      <c r="L35" s="18" t="n"/>
      <c r="M35" s="16" t="n"/>
      <c r="N35" s="19">
        <f>IF(A35="","",IF(COUNTIF($A$2:$A$121,A35)&gt;1,"Duplicado","OK"))</f>
        <v/>
      </c>
      <c r="O35" s="19">
        <f>IF(A35="","",IF(A35&lt;Premissas!$B$2,"Abaixo do inicial",IF(A35=Premissas!$B$2,"OK",IF(COUNTIF($A$2:$A$121,A35-1)=0,"Número anterior ausente","OK"))))</f>
        <v/>
      </c>
      <c r="P35" s="19">
        <f>IF(B35="","",IF(I35="Cancelado","Não aplicável",IF(AND(C35&lt;&gt;"",C35&lt;B35),"Data a conferir",IF(C35&lt;&gt;"",IF(C35-B35&lt;=Premissas!$B$3,"No prazo","Emitido após o prazo"),IF(IF(Premissas!$B$4="",TODAY(),Premissas!$B$4)&lt;B35,"Data a conferir",IF(IF(Premissas!$B$4="",TODAY(),Premissas!$B$4)-B35&gt;Premissas!$B$3,"Emissão pendente fora do prazo","Emissão pendente no prazo"))))))</f>
        <v/>
      </c>
      <c r="Q35" s="19">
        <f>IF(COUNTA(A35:M35)=0,"",IF(OR(I35="",B35="",D35="",E35="",E35&lt;=0),"Dados obrigatórios pendentes",IF(OR(B35&gt;IF(Premissas!$B$4="",TODAY(),Premissas!$B$4),AND(C35&lt;&gt;"",C35&gt;IF(Premissas!$B$4="",TODAY(),Premissas!$B$4)),AND(J35&lt;&gt;"",J35&gt;IF(Premissas!$B$4="",TODAY(),Premissas!$B$4)),AND(C35&lt;&gt;"",C35&lt;B35),AND(J35&lt;&gt;"",C35&lt;&gt;"",J35&lt;C35)),"Datas a conferir",IF(AND(I35="Rascunho",OR(A35&lt;&gt;"",C35&lt;&gt;"")),"Rascunho com dados de emissão",IF(AND(OR(I35="Emitido",I35="Cancelado"),OR(A35="",C35="",M35="")),"Emissão incompleta",IF(AND(I35="Cancelado",OR(J35="",K35="")),"Cancelamento incompleto",IF(AND(I35&lt;&gt;"Cancelado",OR(J35&lt;&gt;"",K35&lt;&gt;"")),"Cancelamento em status indevido",IF(N35="Duplicado","Número duplicado",IF(AND(O35&lt;&gt;"",O35&lt;&gt;"OK"),"Sequência a conferir",IF(L35&lt;&gt;"Sim","Conferência pendente","OK"))))))))))</f>
        <v/>
      </c>
    </row>
    <row r="36" ht="28" customHeight="1">
      <c r="A36" s="14" t="n"/>
      <c r="B36" s="15" t="n"/>
      <c r="C36" s="15" t="n"/>
      <c r="D36" s="16" t="n"/>
      <c r="E36" s="17" t="n"/>
      <c r="F36" s="16" t="n"/>
      <c r="G36" s="16" t="n"/>
      <c r="H36" s="18" t="n"/>
      <c r="I36" s="18" t="n"/>
      <c r="J36" s="15" t="n"/>
      <c r="K36" s="16" t="n"/>
      <c r="L36" s="18" t="n"/>
      <c r="M36" s="16" t="n"/>
      <c r="N36" s="19">
        <f>IF(A36="","",IF(COUNTIF($A$2:$A$121,A36)&gt;1,"Duplicado","OK"))</f>
        <v/>
      </c>
      <c r="O36" s="19">
        <f>IF(A36="","",IF(A36&lt;Premissas!$B$2,"Abaixo do inicial",IF(A36=Premissas!$B$2,"OK",IF(COUNTIF($A$2:$A$121,A36-1)=0,"Número anterior ausente","OK"))))</f>
        <v/>
      </c>
      <c r="P36" s="19">
        <f>IF(B36="","",IF(I36="Cancelado","Não aplicável",IF(AND(C36&lt;&gt;"",C36&lt;B36),"Data a conferir",IF(C36&lt;&gt;"",IF(C36-B36&lt;=Premissas!$B$3,"No prazo","Emitido após o prazo"),IF(IF(Premissas!$B$4="",TODAY(),Premissas!$B$4)&lt;B36,"Data a conferir",IF(IF(Premissas!$B$4="",TODAY(),Premissas!$B$4)-B36&gt;Premissas!$B$3,"Emissão pendente fora do prazo","Emissão pendente no prazo"))))))</f>
        <v/>
      </c>
      <c r="Q36" s="19">
        <f>IF(COUNTA(A36:M36)=0,"",IF(OR(I36="",B36="",D36="",E36="",E36&lt;=0),"Dados obrigatórios pendentes",IF(OR(B36&gt;IF(Premissas!$B$4="",TODAY(),Premissas!$B$4),AND(C36&lt;&gt;"",C36&gt;IF(Premissas!$B$4="",TODAY(),Premissas!$B$4)),AND(J36&lt;&gt;"",J36&gt;IF(Premissas!$B$4="",TODAY(),Premissas!$B$4)),AND(C36&lt;&gt;"",C36&lt;B36),AND(J36&lt;&gt;"",C36&lt;&gt;"",J36&lt;C36)),"Datas a conferir",IF(AND(I36="Rascunho",OR(A36&lt;&gt;"",C36&lt;&gt;"")),"Rascunho com dados de emissão",IF(AND(OR(I36="Emitido",I36="Cancelado"),OR(A36="",C36="",M36="")),"Emissão incompleta",IF(AND(I36="Cancelado",OR(J36="",K36="")),"Cancelamento incompleto",IF(AND(I36&lt;&gt;"Cancelado",OR(J36&lt;&gt;"",K36&lt;&gt;"")),"Cancelamento em status indevido",IF(N36="Duplicado","Número duplicado",IF(AND(O36&lt;&gt;"",O36&lt;&gt;"OK"),"Sequência a conferir",IF(L36&lt;&gt;"Sim","Conferência pendente","OK"))))))))))</f>
        <v/>
      </c>
    </row>
    <row r="37" ht="28" customHeight="1">
      <c r="A37" s="14" t="n"/>
      <c r="B37" s="15" t="n"/>
      <c r="C37" s="15" t="n"/>
      <c r="D37" s="16" t="n"/>
      <c r="E37" s="17" t="n"/>
      <c r="F37" s="16" t="n"/>
      <c r="G37" s="16" t="n"/>
      <c r="H37" s="18" t="n"/>
      <c r="I37" s="18" t="n"/>
      <c r="J37" s="15" t="n"/>
      <c r="K37" s="16" t="n"/>
      <c r="L37" s="18" t="n"/>
      <c r="M37" s="16" t="n"/>
      <c r="N37" s="19">
        <f>IF(A37="","",IF(COUNTIF($A$2:$A$121,A37)&gt;1,"Duplicado","OK"))</f>
        <v/>
      </c>
      <c r="O37" s="19">
        <f>IF(A37="","",IF(A37&lt;Premissas!$B$2,"Abaixo do inicial",IF(A37=Premissas!$B$2,"OK",IF(COUNTIF($A$2:$A$121,A37-1)=0,"Número anterior ausente","OK"))))</f>
        <v/>
      </c>
      <c r="P37" s="19">
        <f>IF(B37="","",IF(I37="Cancelado","Não aplicável",IF(AND(C37&lt;&gt;"",C37&lt;B37),"Data a conferir",IF(C37&lt;&gt;"",IF(C37-B37&lt;=Premissas!$B$3,"No prazo","Emitido após o prazo"),IF(IF(Premissas!$B$4="",TODAY(),Premissas!$B$4)&lt;B37,"Data a conferir",IF(IF(Premissas!$B$4="",TODAY(),Premissas!$B$4)-B37&gt;Premissas!$B$3,"Emissão pendente fora do prazo","Emissão pendente no prazo"))))))</f>
        <v/>
      </c>
      <c r="Q37" s="19">
        <f>IF(COUNTA(A37:M37)=0,"",IF(OR(I37="",B37="",D37="",E37="",E37&lt;=0),"Dados obrigatórios pendentes",IF(OR(B37&gt;IF(Premissas!$B$4="",TODAY(),Premissas!$B$4),AND(C37&lt;&gt;"",C37&gt;IF(Premissas!$B$4="",TODAY(),Premissas!$B$4)),AND(J37&lt;&gt;"",J37&gt;IF(Premissas!$B$4="",TODAY(),Premissas!$B$4)),AND(C37&lt;&gt;"",C37&lt;B37),AND(J37&lt;&gt;"",C37&lt;&gt;"",J37&lt;C37)),"Datas a conferir",IF(AND(I37="Rascunho",OR(A37&lt;&gt;"",C37&lt;&gt;"")),"Rascunho com dados de emissão",IF(AND(OR(I37="Emitido",I37="Cancelado"),OR(A37="",C37="",M37="")),"Emissão incompleta",IF(AND(I37="Cancelado",OR(J37="",K37="")),"Cancelamento incompleto",IF(AND(I37&lt;&gt;"Cancelado",OR(J37&lt;&gt;"",K37&lt;&gt;"")),"Cancelamento em status indevido",IF(N37="Duplicado","Número duplicado",IF(AND(O37&lt;&gt;"",O37&lt;&gt;"OK"),"Sequência a conferir",IF(L37&lt;&gt;"Sim","Conferência pendente","OK"))))))))))</f>
        <v/>
      </c>
    </row>
    <row r="38" ht="28" customHeight="1">
      <c r="A38" s="14" t="n"/>
      <c r="B38" s="15" t="n"/>
      <c r="C38" s="15" t="n"/>
      <c r="D38" s="16" t="n"/>
      <c r="E38" s="17" t="n"/>
      <c r="F38" s="16" t="n"/>
      <c r="G38" s="16" t="n"/>
      <c r="H38" s="18" t="n"/>
      <c r="I38" s="18" t="n"/>
      <c r="J38" s="15" t="n"/>
      <c r="K38" s="16" t="n"/>
      <c r="L38" s="18" t="n"/>
      <c r="M38" s="16" t="n"/>
      <c r="N38" s="19">
        <f>IF(A38="","",IF(COUNTIF($A$2:$A$121,A38)&gt;1,"Duplicado","OK"))</f>
        <v/>
      </c>
      <c r="O38" s="19">
        <f>IF(A38="","",IF(A38&lt;Premissas!$B$2,"Abaixo do inicial",IF(A38=Premissas!$B$2,"OK",IF(COUNTIF($A$2:$A$121,A38-1)=0,"Número anterior ausente","OK"))))</f>
        <v/>
      </c>
      <c r="P38" s="19">
        <f>IF(B38="","",IF(I38="Cancelado","Não aplicável",IF(AND(C38&lt;&gt;"",C38&lt;B38),"Data a conferir",IF(C38&lt;&gt;"",IF(C38-B38&lt;=Premissas!$B$3,"No prazo","Emitido após o prazo"),IF(IF(Premissas!$B$4="",TODAY(),Premissas!$B$4)&lt;B38,"Data a conferir",IF(IF(Premissas!$B$4="",TODAY(),Premissas!$B$4)-B38&gt;Premissas!$B$3,"Emissão pendente fora do prazo","Emissão pendente no prazo"))))))</f>
        <v/>
      </c>
      <c r="Q38" s="19">
        <f>IF(COUNTA(A38:M38)=0,"",IF(OR(I38="",B38="",D38="",E38="",E38&lt;=0),"Dados obrigatórios pendentes",IF(OR(B38&gt;IF(Premissas!$B$4="",TODAY(),Premissas!$B$4),AND(C38&lt;&gt;"",C38&gt;IF(Premissas!$B$4="",TODAY(),Premissas!$B$4)),AND(J38&lt;&gt;"",J38&gt;IF(Premissas!$B$4="",TODAY(),Premissas!$B$4)),AND(C38&lt;&gt;"",C38&lt;B38),AND(J38&lt;&gt;"",C38&lt;&gt;"",J38&lt;C38)),"Datas a conferir",IF(AND(I38="Rascunho",OR(A38&lt;&gt;"",C38&lt;&gt;"")),"Rascunho com dados de emissão",IF(AND(OR(I38="Emitido",I38="Cancelado"),OR(A38="",C38="",M38="")),"Emissão incompleta",IF(AND(I38="Cancelado",OR(J38="",K38="")),"Cancelamento incompleto",IF(AND(I38&lt;&gt;"Cancelado",OR(J38&lt;&gt;"",K38&lt;&gt;"")),"Cancelamento em status indevido",IF(N38="Duplicado","Número duplicado",IF(AND(O38&lt;&gt;"",O38&lt;&gt;"OK"),"Sequência a conferir",IF(L38&lt;&gt;"Sim","Conferência pendente","OK"))))))))))</f>
        <v/>
      </c>
    </row>
    <row r="39" ht="28" customHeight="1">
      <c r="A39" s="14" t="n"/>
      <c r="B39" s="15" t="n"/>
      <c r="C39" s="15" t="n"/>
      <c r="D39" s="16" t="n"/>
      <c r="E39" s="17" t="n"/>
      <c r="F39" s="16" t="n"/>
      <c r="G39" s="16" t="n"/>
      <c r="H39" s="18" t="n"/>
      <c r="I39" s="18" t="n"/>
      <c r="J39" s="15" t="n"/>
      <c r="K39" s="16" t="n"/>
      <c r="L39" s="18" t="n"/>
      <c r="M39" s="16" t="n"/>
      <c r="N39" s="19">
        <f>IF(A39="","",IF(COUNTIF($A$2:$A$121,A39)&gt;1,"Duplicado","OK"))</f>
        <v/>
      </c>
      <c r="O39" s="19">
        <f>IF(A39="","",IF(A39&lt;Premissas!$B$2,"Abaixo do inicial",IF(A39=Premissas!$B$2,"OK",IF(COUNTIF($A$2:$A$121,A39-1)=0,"Número anterior ausente","OK"))))</f>
        <v/>
      </c>
      <c r="P39" s="19">
        <f>IF(B39="","",IF(I39="Cancelado","Não aplicável",IF(AND(C39&lt;&gt;"",C39&lt;B39),"Data a conferir",IF(C39&lt;&gt;"",IF(C39-B39&lt;=Premissas!$B$3,"No prazo","Emitido após o prazo"),IF(IF(Premissas!$B$4="",TODAY(),Premissas!$B$4)&lt;B39,"Data a conferir",IF(IF(Premissas!$B$4="",TODAY(),Premissas!$B$4)-B39&gt;Premissas!$B$3,"Emissão pendente fora do prazo","Emissão pendente no prazo"))))))</f>
        <v/>
      </c>
      <c r="Q39" s="19">
        <f>IF(COUNTA(A39:M39)=0,"",IF(OR(I39="",B39="",D39="",E39="",E39&lt;=0),"Dados obrigatórios pendentes",IF(OR(B39&gt;IF(Premissas!$B$4="",TODAY(),Premissas!$B$4),AND(C39&lt;&gt;"",C39&gt;IF(Premissas!$B$4="",TODAY(),Premissas!$B$4)),AND(J39&lt;&gt;"",J39&gt;IF(Premissas!$B$4="",TODAY(),Premissas!$B$4)),AND(C39&lt;&gt;"",C39&lt;B39),AND(J39&lt;&gt;"",C39&lt;&gt;"",J39&lt;C39)),"Datas a conferir",IF(AND(I39="Rascunho",OR(A39&lt;&gt;"",C39&lt;&gt;"")),"Rascunho com dados de emissão",IF(AND(OR(I39="Emitido",I39="Cancelado"),OR(A39="",C39="",M39="")),"Emissão incompleta",IF(AND(I39="Cancelado",OR(J39="",K39="")),"Cancelamento incompleto",IF(AND(I39&lt;&gt;"Cancelado",OR(J39&lt;&gt;"",K39&lt;&gt;"")),"Cancelamento em status indevido",IF(N39="Duplicado","Número duplicado",IF(AND(O39&lt;&gt;"",O39&lt;&gt;"OK"),"Sequência a conferir",IF(L39&lt;&gt;"Sim","Conferência pendente","OK"))))))))))</f>
        <v/>
      </c>
    </row>
    <row r="40" ht="28" customHeight="1">
      <c r="A40" s="14" t="n"/>
      <c r="B40" s="15" t="n"/>
      <c r="C40" s="15" t="n"/>
      <c r="D40" s="16" t="n"/>
      <c r="E40" s="17" t="n"/>
      <c r="F40" s="16" t="n"/>
      <c r="G40" s="16" t="n"/>
      <c r="H40" s="18" t="n"/>
      <c r="I40" s="18" t="n"/>
      <c r="J40" s="15" t="n"/>
      <c r="K40" s="16" t="n"/>
      <c r="L40" s="18" t="n"/>
      <c r="M40" s="16" t="n"/>
      <c r="N40" s="19">
        <f>IF(A40="","",IF(COUNTIF($A$2:$A$121,A40)&gt;1,"Duplicado","OK"))</f>
        <v/>
      </c>
      <c r="O40" s="19">
        <f>IF(A40="","",IF(A40&lt;Premissas!$B$2,"Abaixo do inicial",IF(A40=Premissas!$B$2,"OK",IF(COUNTIF($A$2:$A$121,A40-1)=0,"Número anterior ausente","OK"))))</f>
        <v/>
      </c>
      <c r="P40" s="19">
        <f>IF(B40="","",IF(I40="Cancelado","Não aplicável",IF(AND(C40&lt;&gt;"",C40&lt;B40),"Data a conferir",IF(C40&lt;&gt;"",IF(C40-B40&lt;=Premissas!$B$3,"No prazo","Emitido após o prazo"),IF(IF(Premissas!$B$4="",TODAY(),Premissas!$B$4)&lt;B40,"Data a conferir",IF(IF(Premissas!$B$4="",TODAY(),Premissas!$B$4)-B40&gt;Premissas!$B$3,"Emissão pendente fora do prazo","Emissão pendente no prazo"))))))</f>
        <v/>
      </c>
      <c r="Q40" s="19">
        <f>IF(COUNTA(A40:M40)=0,"",IF(OR(I40="",B40="",D40="",E40="",E40&lt;=0),"Dados obrigatórios pendentes",IF(OR(B40&gt;IF(Premissas!$B$4="",TODAY(),Premissas!$B$4),AND(C40&lt;&gt;"",C40&gt;IF(Premissas!$B$4="",TODAY(),Premissas!$B$4)),AND(J40&lt;&gt;"",J40&gt;IF(Premissas!$B$4="",TODAY(),Premissas!$B$4)),AND(C40&lt;&gt;"",C40&lt;B40),AND(J40&lt;&gt;"",C40&lt;&gt;"",J40&lt;C40)),"Datas a conferir",IF(AND(I40="Rascunho",OR(A40&lt;&gt;"",C40&lt;&gt;"")),"Rascunho com dados de emissão",IF(AND(OR(I40="Emitido",I40="Cancelado"),OR(A40="",C40="",M40="")),"Emissão incompleta",IF(AND(I40="Cancelado",OR(J40="",K40="")),"Cancelamento incompleto",IF(AND(I40&lt;&gt;"Cancelado",OR(J40&lt;&gt;"",K40&lt;&gt;"")),"Cancelamento em status indevido",IF(N40="Duplicado","Número duplicado",IF(AND(O40&lt;&gt;"",O40&lt;&gt;"OK"),"Sequência a conferir",IF(L40&lt;&gt;"Sim","Conferência pendente","OK"))))))))))</f>
        <v/>
      </c>
    </row>
    <row r="41" ht="28" customHeight="1">
      <c r="A41" s="14" t="n"/>
      <c r="B41" s="15" t="n"/>
      <c r="C41" s="15" t="n"/>
      <c r="D41" s="16" t="n"/>
      <c r="E41" s="17" t="n"/>
      <c r="F41" s="16" t="n"/>
      <c r="G41" s="16" t="n"/>
      <c r="H41" s="18" t="n"/>
      <c r="I41" s="18" t="n"/>
      <c r="J41" s="15" t="n"/>
      <c r="K41" s="16" t="n"/>
      <c r="L41" s="18" t="n"/>
      <c r="M41" s="16" t="n"/>
      <c r="N41" s="19">
        <f>IF(A41="","",IF(COUNTIF($A$2:$A$121,A41)&gt;1,"Duplicado","OK"))</f>
        <v/>
      </c>
      <c r="O41" s="19">
        <f>IF(A41="","",IF(A41&lt;Premissas!$B$2,"Abaixo do inicial",IF(A41=Premissas!$B$2,"OK",IF(COUNTIF($A$2:$A$121,A41-1)=0,"Número anterior ausente","OK"))))</f>
        <v/>
      </c>
      <c r="P41" s="19">
        <f>IF(B41="","",IF(I41="Cancelado","Não aplicável",IF(AND(C41&lt;&gt;"",C41&lt;B41),"Data a conferir",IF(C41&lt;&gt;"",IF(C41-B41&lt;=Premissas!$B$3,"No prazo","Emitido após o prazo"),IF(IF(Premissas!$B$4="",TODAY(),Premissas!$B$4)&lt;B41,"Data a conferir",IF(IF(Premissas!$B$4="",TODAY(),Premissas!$B$4)-B41&gt;Premissas!$B$3,"Emissão pendente fora do prazo","Emissão pendente no prazo"))))))</f>
        <v/>
      </c>
      <c r="Q41" s="19">
        <f>IF(COUNTA(A41:M41)=0,"",IF(OR(I41="",B41="",D41="",E41="",E41&lt;=0),"Dados obrigatórios pendentes",IF(OR(B41&gt;IF(Premissas!$B$4="",TODAY(),Premissas!$B$4),AND(C41&lt;&gt;"",C41&gt;IF(Premissas!$B$4="",TODAY(),Premissas!$B$4)),AND(J41&lt;&gt;"",J41&gt;IF(Premissas!$B$4="",TODAY(),Premissas!$B$4)),AND(C41&lt;&gt;"",C41&lt;B41),AND(J41&lt;&gt;"",C41&lt;&gt;"",J41&lt;C41)),"Datas a conferir",IF(AND(I41="Rascunho",OR(A41&lt;&gt;"",C41&lt;&gt;"")),"Rascunho com dados de emissão",IF(AND(OR(I41="Emitido",I41="Cancelado"),OR(A41="",C41="",M41="")),"Emissão incompleta",IF(AND(I41="Cancelado",OR(J41="",K41="")),"Cancelamento incompleto",IF(AND(I41&lt;&gt;"Cancelado",OR(J41&lt;&gt;"",K41&lt;&gt;"")),"Cancelamento em status indevido",IF(N41="Duplicado","Número duplicado",IF(AND(O41&lt;&gt;"",O41&lt;&gt;"OK"),"Sequência a conferir",IF(L41&lt;&gt;"Sim","Conferência pendente","OK"))))))))))</f>
        <v/>
      </c>
    </row>
    <row r="42" ht="28" customHeight="1">
      <c r="A42" s="14" t="n"/>
      <c r="B42" s="15" t="n"/>
      <c r="C42" s="15" t="n"/>
      <c r="D42" s="16" t="n"/>
      <c r="E42" s="17" t="n"/>
      <c r="F42" s="16" t="n"/>
      <c r="G42" s="16" t="n"/>
      <c r="H42" s="18" t="n"/>
      <c r="I42" s="18" t="n"/>
      <c r="J42" s="15" t="n"/>
      <c r="K42" s="16" t="n"/>
      <c r="L42" s="18" t="n"/>
      <c r="M42" s="16" t="n"/>
      <c r="N42" s="19">
        <f>IF(A42="","",IF(COUNTIF($A$2:$A$121,A42)&gt;1,"Duplicado","OK"))</f>
        <v/>
      </c>
      <c r="O42" s="19">
        <f>IF(A42="","",IF(A42&lt;Premissas!$B$2,"Abaixo do inicial",IF(A42=Premissas!$B$2,"OK",IF(COUNTIF($A$2:$A$121,A42-1)=0,"Número anterior ausente","OK"))))</f>
        <v/>
      </c>
      <c r="P42" s="19">
        <f>IF(B42="","",IF(I42="Cancelado","Não aplicável",IF(AND(C42&lt;&gt;"",C42&lt;B42),"Data a conferir",IF(C42&lt;&gt;"",IF(C42-B42&lt;=Premissas!$B$3,"No prazo","Emitido após o prazo"),IF(IF(Premissas!$B$4="",TODAY(),Premissas!$B$4)&lt;B42,"Data a conferir",IF(IF(Premissas!$B$4="",TODAY(),Premissas!$B$4)-B42&gt;Premissas!$B$3,"Emissão pendente fora do prazo","Emissão pendente no prazo"))))))</f>
        <v/>
      </c>
      <c r="Q42" s="19">
        <f>IF(COUNTA(A42:M42)=0,"",IF(OR(I42="",B42="",D42="",E42="",E42&lt;=0),"Dados obrigatórios pendentes",IF(OR(B42&gt;IF(Premissas!$B$4="",TODAY(),Premissas!$B$4),AND(C42&lt;&gt;"",C42&gt;IF(Premissas!$B$4="",TODAY(),Premissas!$B$4)),AND(J42&lt;&gt;"",J42&gt;IF(Premissas!$B$4="",TODAY(),Premissas!$B$4)),AND(C42&lt;&gt;"",C42&lt;B42),AND(J42&lt;&gt;"",C42&lt;&gt;"",J42&lt;C42)),"Datas a conferir",IF(AND(I42="Rascunho",OR(A42&lt;&gt;"",C42&lt;&gt;"")),"Rascunho com dados de emissão",IF(AND(OR(I42="Emitido",I42="Cancelado"),OR(A42="",C42="",M42="")),"Emissão incompleta",IF(AND(I42="Cancelado",OR(J42="",K42="")),"Cancelamento incompleto",IF(AND(I42&lt;&gt;"Cancelado",OR(J42&lt;&gt;"",K42&lt;&gt;"")),"Cancelamento em status indevido",IF(N42="Duplicado","Número duplicado",IF(AND(O42&lt;&gt;"",O42&lt;&gt;"OK"),"Sequência a conferir",IF(L42&lt;&gt;"Sim","Conferência pendente","OK"))))))))))</f>
        <v/>
      </c>
    </row>
    <row r="43" ht="28" customHeight="1">
      <c r="A43" s="14" t="n"/>
      <c r="B43" s="15" t="n"/>
      <c r="C43" s="15" t="n"/>
      <c r="D43" s="16" t="n"/>
      <c r="E43" s="17" t="n"/>
      <c r="F43" s="16" t="n"/>
      <c r="G43" s="16" t="n"/>
      <c r="H43" s="18" t="n"/>
      <c r="I43" s="18" t="n"/>
      <c r="J43" s="15" t="n"/>
      <c r="K43" s="16" t="n"/>
      <c r="L43" s="18" t="n"/>
      <c r="M43" s="16" t="n"/>
      <c r="N43" s="19">
        <f>IF(A43="","",IF(COUNTIF($A$2:$A$121,A43)&gt;1,"Duplicado","OK"))</f>
        <v/>
      </c>
      <c r="O43" s="19">
        <f>IF(A43="","",IF(A43&lt;Premissas!$B$2,"Abaixo do inicial",IF(A43=Premissas!$B$2,"OK",IF(COUNTIF($A$2:$A$121,A43-1)=0,"Número anterior ausente","OK"))))</f>
        <v/>
      </c>
      <c r="P43" s="19">
        <f>IF(B43="","",IF(I43="Cancelado","Não aplicável",IF(AND(C43&lt;&gt;"",C43&lt;B43),"Data a conferir",IF(C43&lt;&gt;"",IF(C43-B43&lt;=Premissas!$B$3,"No prazo","Emitido após o prazo"),IF(IF(Premissas!$B$4="",TODAY(),Premissas!$B$4)&lt;B43,"Data a conferir",IF(IF(Premissas!$B$4="",TODAY(),Premissas!$B$4)-B43&gt;Premissas!$B$3,"Emissão pendente fora do prazo","Emissão pendente no prazo"))))))</f>
        <v/>
      </c>
      <c r="Q43" s="19">
        <f>IF(COUNTA(A43:M43)=0,"",IF(OR(I43="",B43="",D43="",E43="",E43&lt;=0),"Dados obrigatórios pendentes",IF(OR(B43&gt;IF(Premissas!$B$4="",TODAY(),Premissas!$B$4),AND(C43&lt;&gt;"",C43&gt;IF(Premissas!$B$4="",TODAY(),Premissas!$B$4)),AND(J43&lt;&gt;"",J43&gt;IF(Premissas!$B$4="",TODAY(),Premissas!$B$4)),AND(C43&lt;&gt;"",C43&lt;B43),AND(J43&lt;&gt;"",C43&lt;&gt;"",J43&lt;C43)),"Datas a conferir",IF(AND(I43="Rascunho",OR(A43&lt;&gt;"",C43&lt;&gt;"")),"Rascunho com dados de emissão",IF(AND(OR(I43="Emitido",I43="Cancelado"),OR(A43="",C43="",M43="")),"Emissão incompleta",IF(AND(I43="Cancelado",OR(J43="",K43="")),"Cancelamento incompleto",IF(AND(I43&lt;&gt;"Cancelado",OR(J43&lt;&gt;"",K43&lt;&gt;"")),"Cancelamento em status indevido",IF(N43="Duplicado","Número duplicado",IF(AND(O43&lt;&gt;"",O43&lt;&gt;"OK"),"Sequência a conferir",IF(L43&lt;&gt;"Sim","Conferência pendente","OK"))))))))))</f>
        <v/>
      </c>
    </row>
    <row r="44" ht="28" customHeight="1">
      <c r="A44" s="14" t="n"/>
      <c r="B44" s="15" t="n"/>
      <c r="C44" s="15" t="n"/>
      <c r="D44" s="16" t="n"/>
      <c r="E44" s="17" t="n"/>
      <c r="F44" s="16" t="n"/>
      <c r="G44" s="16" t="n"/>
      <c r="H44" s="18" t="n"/>
      <c r="I44" s="18" t="n"/>
      <c r="J44" s="15" t="n"/>
      <c r="K44" s="16" t="n"/>
      <c r="L44" s="18" t="n"/>
      <c r="M44" s="16" t="n"/>
      <c r="N44" s="19">
        <f>IF(A44="","",IF(COUNTIF($A$2:$A$121,A44)&gt;1,"Duplicado","OK"))</f>
        <v/>
      </c>
      <c r="O44" s="19">
        <f>IF(A44="","",IF(A44&lt;Premissas!$B$2,"Abaixo do inicial",IF(A44=Premissas!$B$2,"OK",IF(COUNTIF($A$2:$A$121,A44-1)=0,"Número anterior ausente","OK"))))</f>
        <v/>
      </c>
      <c r="P44" s="19">
        <f>IF(B44="","",IF(I44="Cancelado","Não aplicável",IF(AND(C44&lt;&gt;"",C44&lt;B44),"Data a conferir",IF(C44&lt;&gt;"",IF(C44-B44&lt;=Premissas!$B$3,"No prazo","Emitido após o prazo"),IF(IF(Premissas!$B$4="",TODAY(),Premissas!$B$4)&lt;B44,"Data a conferir",IF(IF(Premissas!$B$4="",TODAY(),Premissas!$B$4)-B44&gt;Premissas!$B$3,"Emissão pendente fora do prazo","Emissão pendente no prazo"))))))</f>
        <v/>
      </c>
      <c r="Q44" s="19">
        <f>IF(COUNTA(A44:M44)=0,"",IF(OR(I44="",B44="",D44="",E44="",E44&lt;=0),"Dados obrigatórios pendentes",IF(OR(B44&gt;IF(Premissas!$B$4="",TODAY(),Premissas!$B$4),AND(C44&lt;&gt;"",C44&gt;IF(Premissas!$B$4="",TODAY(),Premissas!$B$4)),AND(J44&lt;&gt;"",J44&gt;IF(Premissas!$B$4="",TODAY(),Premissas!$B$4)),AND(C44&lt;&gt;"",C44&lt;B44),AND(J44&lt;&gt;"",C44&lt;&gt;"",J44&lt;C44)),"Datas a conferir",IF(AND(I44="Rascunho",OR(A44&lt;&gt;"",C44&lt;&gt;"")),"Rascunho com dados de emissão",IF(AND(OR(I44="Emitido",I44="Cancelado"),OR(A44="",C44="",M44="")),"Emissão incompleta",IF(AND(I44="Cancelado",OR(J44="",K44="")),"Cancelamento incompleto",IF(AND(I44&lt;&gt;"Cancelado",OR(J44&lt;&gt;"",K44&lt;&gt;"")),"Cancelamento em status indevido",IF(N44="Duplicado","Número duplicado",IF(AND(O44&lt;&gt;"",O44&lt;&gt;"OK"),"Sequência a conferir",IF(L44&lt;&gt;"Sim","Conferência pendente","OK"))))))))))</f>
        <v/>
      </c>
    </row>
    <row r="45" ht="28" customHeight="1">
      <c r="A45" s="14" t="n"/>
      <c r="B45" s="15" t="n"/>
      <c r="C45" s="15" t="n"/>
      <c r="D45" s="16" t="n"/>
      <c r="E45" s="17" t="n"/>
      <c r="F45" s="16" t="n"/>
      <c r="G45" s="16" t="n"/>
      <c r="H45" s="18" t="n"/>
      <c r="I45" s="18" t="n"/>
      <c r="J45" s="15" t="n"/>
      <c r="K45" s="16" t="n"/>
      <c r="L45" s="18" t="n"/>
      <c r="M45" s="16" t="n"/>
      <c r="N45" s="19">
        <f>IF(A45="","",IF(COUNTIF($A$2:$A$121,A45)&gt;1,"Duplicado","OK"))</f>
        <v/>
      </c>
      <c r="O45" s="19">
        <f>IF(A45="","",IF(A45&lt;Premissas!$B$2,"Abaixo do inicial",IF(A45=Premissas!$B$2,"OK",IF(COUNTIF($A$2:$A$121,A45-1)=0,"Número anterior ausente","OK"))))</f>
        <v/>
      </c>
      <c r="P45" s="19">
        <f>IF(B45="","",IF(I45="Cancelado","Não aplicável",IF(AND(C45&lt;&gt;"",C45&lt;B45),"Data a conferir",IF(C45&lt;&gt;"",IF(C45-B45&lt;=Premissas!$B$3,"No prazo","Emitido após o prazo"),IF(IF(Premissas!$B$4="",TODAY(),Premissas!$B$4)&lt;B45,"Data a conferir",IF(IF(Premissas!$B$4="",TODAY(),Premissas!$B$4)-B45&gt;Premissas!$B$3,"Emissão pendente fora do prazo","Emissão pendente no prazo"))))))</f>
        <v/>
      </c>
      <c r="Q45" s="19">
        <f>IF(COUNTA(A45:M45)=0,"",IF(OR(I45="",B45="",D45="",E45="",E45&lt;=0),"Dados obrigatórios pendentes",IF(OR(B45&gt;IF(Premissas!$B$4="",TODAY(),Premissas!$B$4),AND(C45&lt;&gt;"",C45&gt;IF(Premissas!$B$4="",TODAY(),Premissas!$B$4)),AND(J45&lt;&gt;"",J45&gt;IF(Premissas!$B$4="",TODAY(),Premissas!$B$4)),AND(C45&lt;&gt;"",C45&lt;B45),AND(J45&lt;&gt;"",C45&lt;&gt;"",J45&lt;C45)),"Datas a conferir",IF(AND(I45="Rascunho",OR(A45&lt;&gt;"",C45&lt;&gt;"")),"Rascunho com dados de emissão",IF(AND(OR(I45="Emitido",I45="Cancelado"),OR(A45="",C45="",M45="")),"Emissão incompleta",IF(AND(I45="Cancelado",OR(J45="",K45="")),"Cancelamento incompleto",IF(AND(I45&lt;&gt;"Cancelado",OR(J45&lt;&gt;"",K45&lt;&gt;"")),"Cancelamento em status indevido",IF(N45="Duplicado","Número duplicado",IF(AND(O45&lt;&gt;"",O45&lt;&gt;"OK"),"Sequência a conferir",IF(L45&lt;&gt;"Sim","Conferência pendente","OK"))))))))))</f>
        <v/>
      </c>
    </row>
    <row r="46" ht="28" customHeight="1">
      <c r="A46" s="14" t="n"/>
      <c r="B46" s="15" t="n"/>
      <c r="C46" s="15" t="n"/>
      <c r="D46" s="16" t="n"/>
      <c r="E46" s="17" t="n"/>
      <c r="F46" s="16" t="n"/>
      <c r="G46" s="16" t="n"/>
      <c r="H46" s="18" t="n"/>
      <c r="I46" s="18" t="n"/>
      <c r="J46" s="15" t="n"/>
      <c r="K46" s="16" t="n"/>
      <c r="L46" s="18" t="n"/>
      <c r="M46" s="16" t="n"/>
      <c r="N46" s="19">
        <f>IF(A46="","",IF(COUNTIF($A$2:$A$121,A46)&gt;1,"Duplicado","OK"))</f>
        <v/>
      </c>
      <c r="O46" s="19">
        <f>IF(A46="","",IF(A46&lt;Premissas!$B$2,"Abaixo do inicial",IF(A46=Premissas!$B$2,"OK",IF(COUNTIF($A$2:$A$121,A46-1)=0,"Número anterior ausente","OK"))))</f>
        <v/>
      </c>
      <c r="P46" s="19">
        <f>IF(B46="","",IF(I46="Cancelado","Não aplicável",IF(AND(C46&lt;&gt;"",C46&lt;B46),"Data a conferir",IF(C46&lt;&gt;"",IF(C46-B46&lt;=Premissas!$B$3,"No prazo","Emitido após o prazo"),IF(IF(Premissas!$B$4="",TODAY(),Premissas!$B$4)&lt;B46,"Data a conferir",IF(IF(Premissas!$B$4="",TODAY(),Premissas!$B$4)-B46&gt;Premissas!$B$3,"Emissão pendente fora do prazo","Emissão pendente no prazo"))))))</f>
        <v/>
      </c>
      <c r="Q46" s="19">
        <f>IF(COUNTA(A46:M46)=0,"",IF(OR(I46="",B46="",D46="",E46="",E46&lt;=0),"Dados obrigatórios pendentes",IF(OR(B46&gt;IF(Premissas!$B$4="",TODAY(),Premissas!$B$4),AND(C46&lt;&gt;"",C46&gt;IF(Premissas!$B$4="",TODAY(),Premissas!$B$4)),AND(J46&lt;&gt;"",J46&gt;IF(Premissas!$B$4="",TODAY(),Premissas!$B$4)),AND(C46&lt;&gt;"",C46&lt;B46),AND(J46&lt;&gt;"",C46&lt;&gt;"",J46&lt;C46)),"Datas a conferir",IF(AND(I46="Rascunho",OR(A46&lt;&gt;"",C46&lt;&gt;"")),"Rascunho com dados de emissão",IF(AND(OR(I46="Emitido",I46="Cancelado"),OR(A46="",C46="",M46="")),"Emissão incompleta",IF(AND(I46="Cancelado",OR(J46="",K46="")),"Cancelamento incompleto",IF(AND(I46&lt;&gt;"Cancelado",OR(J46&lt;&gt;"",K46&lt;&gt;"")),"Cancelamento em status indevido",IF(N46="Duplicado","Número duplicado",IF(AND(O46&lt;&gt;"",O46&lt;&gt;"OK"),"Sequência a conferir",IF(L46&lt;&gt;"Sim","Conferência pendente","OK"))))))))))</f>
        <v/>
      </c>
    </row>
    <row r="47" ht="28" customHeight="1">
      <c r="A47" s="14" t="n"/>
      <c r="B47" s="15" t="n"/>
      <c r="C47" s="15" t="n"/>
      <c r="D47" s="16" t="n"/>
      <c r="E47" s="17" t="n"/>
      <c r="F47" s="16" t="n"/>
      <c r="G47" s="16" t="n"/>
      <c r="H47" s="18" t="n"/>
      <c r="I47" s="18" t="n"/>
      <c r="J47" s="15" t="n"/>
      <c r="K47" s="16" t="n"/>
      <c r="L47" s="18" t="n"/>
      <c r="M47" s="16" t="n"/>
      <c r="N47" s="19">
        <f>IF(A47="","",IF(COUNTIF($A$2:$A$121,A47)&gt;1,"Duplicado","OK"))</f>
        <v/>
      </c>
      <c r="O47" s="19">
        <f>IF(A47="","",IF(A47&lt;Premissas!$B$2,"Abaixo do inicial",IF(A47=Premissas!$B$2,"OK",IF(COUNTIF($A$2:$A$121,A47-1)=0,"Número anterior ausente","OK"))))</f>
        <v/>
      </c>
      <c r="P47" s="19">
        <f>IF(B47="","",IF(I47="Cancelado","Não aplicável",IF(AND(C47&lt;&gt;"",C47&lt;B47),"Data a conferir",IF(C47&lt;&gt;"",IF(C47-B47&lt;=Premissas!$B$3,"No prazo","Emitido após o prazo"),IF(IF(Premissas!$B$4="",TODAY(),Premissas!$B$4)&lt;B47,"Data a conferir",IF(IF(Premissas!$B$4="",TODAY(),Premissas!$B$4)-B47&gt;Premissas!$B$3,"Emissão pendente fora do prazo","Emissão pendente no prazo"))))))</f>
        <v/>
      </c>
      <c r="Q47" s="19">
        <f>IF(COUNTA(A47:M47)=0,"",IF(OR(I47="",B47="",D47="",E47="",E47&lt;=0),"Dados obrigatórios pendentes",IF(OR(B47&gt;IF(Premissas!$B$4="",TODAY(),Premissas!$B$4),AND(C47&lt;&gt;"",C47&gt;IF(Premissas!$B$4="",TODAY(),Premissas!$B$4)),AND(J47&lt;&gt;"",J47&gt;IF(Premissas!$B$4="",TODAY(),Premissas!$B$4)),AND(C47&lt;&gt;"",C47&lt;B47),AND(J47&lt;&gt;"",C47&lt;&gt;"",J47&lt;C47)),"Datas a conferir",IF(AND(I47="Rascunho",OR(A47&lt;&gt;"",C47&lt;&gt;"")),"Rascunho com dados de emissão",IF(AND(OR(I47="Emitido",I47="Cancelado"),OR(A47="",C47="",M47="")),"Emissão incompleta",IF(AND(I47="Cancelado",OR(J47="",K47="")),"Cancelamento incompleto",IF(AND(I47&lt;&gt;"Cancelado",OR(J47&lt;&gt;"",K47&lt;&gt;"")),"Cancelamento em status indevido",IF(N47="Duplicado","Número duplicado",IF(AND(O47&lt;&gt;"",O47&lt;&gt;"OK"),"Sequência a conferir",IF(L47&lt;&gt;"Sim","Conferência pendente","OK"))))))))))</f>
        <v/>
      </c>
    </row>
    <row r="48" ht="28" customHeight="1">
      <c r="A48" s="14" t="n"/>
      <c r="B48" s="15" t="n"/>
      <c r="C48" s="15" t="n"/>
      <c r="D48" s="16" t="n"/>
      <c r="E48" s="17" t="n"/>
      <c r="F48" s="16" t="n"/>
      <c r="G48" s="16" t="n"/>
      <c r="H48" s="18" t="n"/>
      <c r="I48" s="18" t="n"/>
      <c r="J48" s="15" t="n"/>
      <c r="K48" s="16" t="n"/>
      <c r="L48" s="18" t="n"/>
      <c r="M48" s="16" t="n"/>
      <c r="N48" s="19">
        <f>IF(A48="","",IF(COUNTIF($A$2:$A$121,A48)&gt;1,"Duplicado","OK"))</f>
        <v/>
      </c>
      <c r="O48" s="19">
        <f>IF(A48="","",IF(A48&lt;Premissas!$B$2,"Abaixo do inicial",IF(A48=Premissas!$B$2,"OK",IF(COUNTIF($A$2:$A$121,A48-1)=0,"Número anterior ausente","OK"))))</f>
        <v/>
      </c>
      <c r="P48" s="19">
        <f>IF(B48="","",IF(I48="Cancelado","Não aplicável",IF(AND(C48&lt;&gt;"",C48&lt;B48),"Data a conferir",IF(C48&lt;&gt;"",IF(C48-B48&lt;=Premissas!$B$3,"No prazo","Emitido após o prazo"),IF(IF(Premissas!$B$4="",TODAY(),Premissas!$B$4)&lt;B48,"Data a conferir",IF(IF(Premissas!$B$4="",TODAY(),Premissas!$B$4)-B48&gt;Premissas!$B$3,"Emissão pendente fora do prazo","Emissão pendente no prazo"))))))</f>
        <v/>
      </c>
      <c r="Q48" s="19">
        <f>IF(COUNTA(A48:M48)=0,"",IF(OR(I48="",B48="",D48="",E48="",E48&lt;=0),"Dados obrigatórios pendentes",IF(OR(B48&gt;IF(Premissas!$B$4="",TODAY(),Premissas!$B$4),AND(C48&lt;&gt;"",C48&gt;IF(Premissas!$B$4="",TODAY(),Premissas!$B$4)),AND(J48&lt;&gt;"",J48&gt;IF(Premissas!$B$4="",TODAY(),Premissas!$B$4)),AND(C48&lt;&gt;"",C48&lt;B48),AND(J48&lt;&gt;"",C48&lt;&gt;"",J48&lt;C48)),"Datas a conferir",IF(AND(I48="Rascunho",OR(A48&lt;&gt;"",C48&lt;&gt;"")),"Rascunho com dados de emissão",IF(AND(OR(I48="Emitido",I48="Cancelado"),OR(A48="",C48="",M48="")),"Emissão incompleta",IF(AND(I48="Cancelado",OR(J48="",K48="")),"Cancelamento incompleto",IF(AND(I48&lt;&gt;"Cancelado",OR(J48&lt;&gt;"",K48&lt;&gt;"")),"Cancelamento em status indevido",IF(N48="Duplicado","Número duplicado",IF(AND(O48&lt;&gt;"",O48&lt;&gt;"OK"),"Sequência a conferir",IF(L48&lt;&gt;"Sim","Conferência pendente","OK"))))))))))</f>
        <v/>
      </c>
    </row>
    <row r="49" ht="28" customHeight="1">
      <c r="A49" s="14" t="n"/>
      <c r="B49" s="15" t="n"/>
      <c r="C49" s="15" t="n"/>
      <c r="D49" s="16" t="n"/>
      <c r="E49" s="17" t="n"/>
      <c r="F49" s="16" t="n"/>
      <c r="G49" s="16" t="n"/>
      <c r="H49" s="18" t="n"/>
      <c r="I49" s="18" t="n"/>
      <c r="J49" s="15" t="n"/>
      <c r="K49" s="16" t="n"/>
      <c r="L49" s="18" t="n"/>
      <c r="M49" s="16" t="n"/>
      <c r="N49" s="19">
        <f>IF(A49="","",IF(COUNTIF($A$2:$A$121,A49)&gt;1,"Duplicado","OK"))</f>
        <v/>
      </c>
      <c r="O49" s="19">
        <f>IF(A49="","",IF(A49&lt;Premissas!$B$2,"Abaixo do inicial",IF(A49=Premissas!$B$2,"OK",IF(COUNTIF($A$2:$A$121,A49-1)=0,"Número anterior ausente","OK"))))</f>
        <v/>
      </c>
      <c r="P49" s="19">
        <f>IF(B49="","",IF(I49="Cancelado","Não aplicável",IF(AND(C49&lt;&gt;"",C49&lt;B49),"Data a conferir",IF(C49&lt;&gt;"",IF(C49-B49&lt;=Premissas!$B$3,"No prazo","Emitido após o prazo"),IF(IF(Premissas!$B$4="",TODAY(),Premissas!$B$4)&lt;B49,"Data a conferir",IF(IF(Premissas!$B$4="",TODAY(),Premissas!$B$4)-B49&gt;Premissas!$B$3,"Emissão pendente fora do prazo","Emissão pendente no prazo"))))))</f>
        <v/>
      </c>
      <c r="Q49" s="19">
        <f>IF(COUNTA(A49:M49)=0,"",IF(OR(I49="",B49="",D49="",E49="",E49&lt;=0),"Dados obrigatórios pendentes",IF(OR(B49&gt;IF(Premissas!$B$4="",TODAY(),Premissas!$B$4),AND(C49&lt;&gt;"",C49&gt;IF(Premissas!$B$4="",TODAY(),Premissas!$B$4)),AND(J49&lt;&gt;"",J49&gt;IF(Premissas!$B$4="",TODAY(),Premissas!$B$4)),AND(C49&lt;&gt;"",C49&lt;B49),AND(J49&lt;&gt;"",C49&lt;&gt;"",J49&lt;C49)),"Datas a conferir",IF(AND(I49="Rascunho",OR(A49&lt;&gt;"",C49&lt;&gt;"")),"Rascunho com dados de emissão",IF(AND(OR(I49="Emitido",I49="Cancelado"),OR(A49="",C49="",M49="")),"Emissão incompleta",IF(AND(I49="Cancelado",OR(J49="",K49="")),"Cancelamento incompleto",IF(AND(I49&lt;&gt;"Cancelado",OR(J49&lt;&gt;"",K49&lt;&gt;"")),"Cancelamento em status indevido",IF(N49="Duplicado","Número duplicado",IF(AND(O49&lt;&gt;"",O49&lt;&gt;"OK"),"Sequência a conferir",IF(L49&lt;&gt;"Sim","Conferência pendente","OK"))))))))))</f>
        <v/>
      </c>
    </row>
    <row r="50" ht="28" customHeight="1">
      <c r="A50" s="14" t="n"/>
      <c r="B50" s="15" t="n"/>
      <c r="C50" s="15" t="n"/>
      <c r="D50" s="16" t="n"/>
      <c r="E50" s="17" t="n"/>
      <c r="F50" s="16" t="n"/>
      <c r="G50" s="16" t="n"/>
      <c r="H50" s="18" t="n"/>
      <c r="I50" s="18" t="n"/>
      <c r="J50" s="15" t="n"/>
      <c r="K50" s="16" t="n"/>
      <c r="L50" s="18" t="n"/>
      <c r="M50" s="16" t="n"/>
      <c r="N50" s="19">
        <f>IF(A50="","",IF(COUNTIF($A$2:$A$121,A50)&gt;1,"Duplicado","OK"))</f>
        <v/>
      </c>
      <c r="O50" s="19">
        <f>IF(A50="","",IF(A50&lt;Premissas!$B$2,"Abaixo do inicial",IF(A50=Premissas!$B$2,"OK",IF(COUNTIF($A$2:$A$121,A50-1)=0,"Número anterior ausente","OK"))))</f>
        <v/>
      </c>
      <c r="P50" s="19">
        <f>IF(B50="","",IF(I50="Cancelado","Não aplicável",IF(AND(C50&lt;&gt;"",C50&lt;B50),"Data a conferir",IF(C50&lt;&gt;"",IF(C50-B50&lt;=Premissas!$B$3,"No prazo","Emitido após o prazo"),IF(IF(Premissas!$B$4="",TODAY(),Premissas!$B$4)&lt;B50,"Data a conferir",IF(IF(Premissas!$B$4="",TODAY(),Premissas!$B$4)-B50&gt;Premissas!$B$3,"Emissão pendente fora do prazo","Emissão pendente no prazo"))))))</f>
        <v/>
      </c>
      <c r="Q50" s="19">
        <f>IF(COUNTA(A50:M50)=0,"",IF(OR(I50="",B50="",D50="",E50="",E50&lt;=0),"Dados obrigatórios pendentes",IF(OR(B50&gt;IF(Premissas!$B$4="",TODAY(),Premissas!$B$4),AND(C50&lt;&gt;"",C50&gt;IF(Premissas!$B$4="",TODAY(),Premissas!$B$4)),AND(J50&lt;&gt;"",J50&gt;IF(Premissas!$B$4="",TODAY(),Premissas!$B$4)),AND(C50&lt;&gt;"",C50&lt;B50),AND(J50&lt;&gt;"",C50&lt;&gt;"",J50&lt;C50)),"Datas a conferir",IF(AND(I50="Rascunho",OR(A50&lt;&gt;"",C50&lt;&gt;"")),"Rascunho com dados de emissão",IF(AND(OR(I50="Emitido",I50="Cancelado"),OR(A50="",C50="",M50="")),"Emissão incompleta",IF(AND(I50="Cancelado",OR(J50="",K50="")),"Cancelamento incompleto",IF(AND(I50&lt;&gt;"Cancelado",OR(J50&lt;&gt;"",K50&lt;&gt;"")),"Cancelamento em status indevido",IF(N50="Duplicado","Número duplicado",IF(AND(O50&lt;&gt;"",O50&lt;&gt;"OK"),"Sequência a conferir",IF(L50&lt;&gt;"Sim","Conferência pendente","OK"))))))))))</f>
        <v/>
      </c>
    </row>
    <row r="51" ht="28" customHeight="1">
      <c r="A51" s="14" t="n"/>
      <c r="B51" s="15" t="n"/>
      <c r="C51" s="15" t="n"/>
      <c r="D51" s="16" t="n"/>
      <c r="E51" s="17" t="n"/>
      <c r="F51" s="16" t="n"/>
      <c r="G51" s="16" t="n"/>
      <c r="H51" s="18" t="n"/>
      <c r="I51" s="18" t="n"/>
      <c r="J51" s="15" t="n"/>
      <c r="K51" s="16" t="n"/>
      <c r="L51" s="18" t="n"/>
      <c r="M51" s="16" t="n"/>
      <c r="N51" s="19">
        <f>IF(A51="","",IF(COUNTIF($A$2:$A$121,A51)&gt;1,"Duplicado","OK"))</f>
        <v/>
      </c>
      <c r="O51" s="19">
        <f>IF(A51="","",IF(A51&lt;Premissas!$B$2,"Abaixo do inicial",IF(A51=Premissas!$B$2,"OK",IF(COUNTIF($A$2:$A$121,A51-1)=0,"Número anterior ausente","OK"))))</f>
        <v/>
      </c>
      <c r="P51" s="19">
        <f>IF(B51="","",IF(I51="Cancelado","Não aplicável",IF(AND(C51&lt;&gt;"",C51&lt;B51),"Data a conferir",IF(C51&lt;&gt;"",IF(C51-B51&lt;=Premissas!$B$3,"No prazo","Emitido após o prazo"),IF(IF(Premissas!$B$4="",TODAY(),Premissas!$B$4)&lt;B51,"Data a conferir",IF(IF(Premissas!$B$4="",TODAY(),Premissas!$B$4)-B51&gt;Premissas!$B$3,"Emissão pendente fora do prazo","Emissão pendente no prazo"))))))</f>
        <v/>
      </c>
      <c r="Q51" s="19">
        <f>IF(COUNTA(A51:M51)=0,"",IF(OR(I51="",B51="",D51="",E51="",E51&lt;=0),"Dados obrigatórios pendentes",IF(OR(B51&gt;IF(Premissas!$B$4="",TODAY(),Premissas!$B$4),AND(C51&lt;&gt;"",C51&gt;IF(Premissas!$B$4="",TODAY(),Premissas!$B$4)),AND(J51&lt;&gt;"",J51&gt;IF(Premissas!$B$4="",TODAY(),Premissas!$B$4)),AND(C51&lt;&gt;"",C51&lt;B51),AND(J51&lt;&gt;"",C51&lt;&gt;"",J51&lt;C51)),"Datas a conferir",IF(AND(I51="Rascunho",OR(A51&lt;&gt;"",C51&lt;&gt;"")),"Rascunho com dados de emissão",IF(AND(OR(I51="Emitido",I51="Cancelado"),OR(A51="",C51="",M51="")),"Emissão incompleta",IF(AND(I51="Cancelado",OR(J51="",K51="")),"Cancelamento incompleto",IF(AND(I51&lt;&gt;"Cancelado",OR(J51&lt;&gt;"",K51&lt;&gt;"")),"Cancelamento em status indevido",IF(N51="Duplicado","Número duplicado",IF(AND(O51&lt;&gt;"",O51&lt;&gt;"OK"),"Sequência a conferir",IF(L51&lt;&gt;"Sim","Conferência pendente","OK"))))))))))</f>
        <v/>
      </c>
    </row>
    <row r="52" ht="28" customHeight="1">
      <c r="A52" s="14" t="n"/>
      <c r="B52" s="15" t="n"/>
      <c r="C52" s="15" t="n"/>
      <c r="D52" s="16" t="n"/>
      <c r="E52" s="17" t="n"/>
      <c r="F52" s="16" t="n"/>
      <c r="G52" s="16" t="n"/>
      <c r="H52" s="18" t="n"/>
      <c r="I52" s="18" t="n"/>
      <c r="J52" s="15" t="n"/>
      <c r="K52" s="16" t="n"/>
      <c r="L52" s="18" t="n"/>
      <c r="M52" s="16" t="n"/>
      <c r="N52" s="19">
        <f>IF(A52="","",IF(COUNTIF($A$2:$A$121,A52)&gt;1,"Duplicado","OK"))</f>
        <v/>
      </c>
      <c r="O52" s="19">
        <f>IF(A52="","",IF(A52&lt;Premissas!$B$2,"Abaixo do inicial",IF(A52=Premissas!$B$2,"OK",IF(COUNTIF($A$2:$A$121,A52-1)=0,"Número anterior ausente","OK"))))</f>
        <v/>
      </c>
      <c r="P52" s="19">
        <f>IF(B52="","",IF(I52="Cancelado","Não aplicável",IF(AND(C52&lt;&gt;"",C52&lt;B52),"Data a conferir",IF(C52&lt;&gt;"",IF(C52-B52&lt;=Premissas!$B$3,"No prazo","Emitido após o prazo"),IF(IF(Premissas!$B$4="",TODAY(),Premissas!$B$4)&lt;B52,"Data a conferir",IF(IF(Premissas!$B$4="",TODAY(),Premissas!$B$4)-B52&gt;Premissas!$B$3,"Emissão pendente fora do prazo","Emissão pendente no prazo"))))))</f>
        <v/>
      </c>
      <c r="Q52" s="19">
        <f>IF(COUNTA(A52:M52)=0,"",IF(OR(I52="",B52="",D52="",E52="",E52&lt;=0),"Dados obrigatórios pendentes",IF(OR(B52&gt;IF(Premissas!$B$4="",TODAY(),Premissas!$B$4),AND(C52&lt;&gt;"",C52&gt;IF(Premissas!$B$4="",TODAY(),Premissas!$B$4)),AND(J52&lt;&gt;"",J52&gt;IF(Premissas!$B$4="",TODAY(),Premissas!$B$4)),AND(C52&lt;&gt;"",C52&lt;B52),AND(J52&lt;&gt;"",C52&lt;&gt;"",J52&lt;C52)),"Datas a conferir",IF(AND(I52="Rascunho",OR(A52&lt;&gt;"",C52&lt;&gt;"")),"Rascunho com dados de emissão",IF(AND(OR(I52="Emitido",I52="Cancelado"),OR(A52="",C52="",M52="")),"Emissão incompleta",IF(AND(I52="Cancelado",OR(J52="",K52="")),"Cancelamento incompleto",IF(AND(I52&lt;&gt;"Cancelado",OR(J52&lt;&gt;"",K52&lt;&gt;"")),"Cancelamento em status indevido",IF(N52="Duplicado","Número duplicado",IF(AND(O52&lt;&gt;"",O52&lt;&gt;"OK"),"Sequência a conferir",IF(L52&lt;&gt;"Sim","Conferência pendente","OK"))))))))))</f>
        <v/>
      </c>
    </row>
    <row r="53" ht="28" customHeight="1">
      <c r="A53" s="14" t="n"/>
      <c r="B53" s="15" t="n"/>
      <c r="C53" s="15" t="n"/>
      <c r="D53" s="16" t="n"/>
      <c r="E53" s="17" t="n"/>
      <c r="F53" s="16" t="n"/>
      <c r="G53" s="16" t="n"/>
      <c r="H53" s="18" t="n"/>
      <c r="I53" s="18" t="n"/>
      <c r="J53" s="15" t="n"/>
      <c r="K53" s="16" t="n"/>
      <c r="L53" s="18" t="n"/>
      <c r="M53" s="16" t="n"/>
      <c r="N53" s="19">
        <f>IF(A53="","",IF(COUNTIF($A$2:$A$121,A53)&gt;1,"Duplicado","OK"))</f>
        <v/>
      </c>
      <c r="O53" s="19">
        <f>IF(A53="","",IF(A53&lt;Premissas!$B$2,"Abaixo do inicial",IF(A53=Premissas!$B$2,"OK",IF(COUNTIF($A$2:$A$121,A53-1)=0,"Número anterior ausente","OK"))))</f>
        <v/>
      </c>
      <c r="P53" s="19">
        <f>IF(B53="","",IF(I53="Cancelado","Não aplicável",IF(AND(C53&lt;&gt;"",C53&lt;B53),"Data a conferir",IF(C53&lt;&gt;"",IF(C53-B53&lt;=Premissas!$B$3,"No prazo","Emitido após o prazo"),IF(IF(Premissas!$B$4="",TODAY(),Premissas!$B$4)&lt;B53,"Data a conferir",IF(IF(Premissas!$B$4="",TODAY(),Premissas!$B$4)-B53&gt;Premissas!$B$3,"Emissão pendente fora do prazo","Emissão pendente no prazo"))))))</f>
        <v/>
      </c>
      <c r="Q53" s="19">
        <f>IF(COUNTA(A53:M53)=0,"",IF(OR(I53="",B53="",D53="",E53="",E53&lt;=0),"Dados obrigatórios pendentes",IF(OR(B53&gt;IF(Premissas!$B$4="",TODAY(),Premissas!$B$4),AND(C53&lt;&gt;"",C53&gt;IF(Premissas!$B$4="",TODAY(),Premissas!$B$4)),AND(J53&lt;&gt;"",J53&gt;IF(Premissas!$B$4="",TODAY(),Premissas!$B$4)),AND(C53&lt;&gt;"",C53&lt;B53),AND(J53&lt;&gt;"",C53&lt;&gt;"",J53&lt;C53)),"Datas a conferir",IF(AND(I53="Rascunho",OR(A53&lt;&gt;"",C53&lt;&gt;"")),"Rascunho com dados de emissão",IF(AND(OR(I53="Emitido",I53="Cancelado"),OR(A53="",C53="",M53="")),"Emissão incompleta",IF(AND(I53="Cancelado",OR(J53="",K53="")),"Cancelamento incompleto",IF(AND(I53&lt;&gt;"Cancelado",OR(J53&lt;&gt;"",K53&lt;&gt;"")),"Cancelamento em status indevido",IF(N53="Duplicado","Número duplicado",IF(AND(O53&lt;&gt;"",O53&lt;&gt;"OK"),"Sequência a conferir",IF(L53&lt;&gt;"Sim","Conferência pendente","OK"))))))))))</f>
        <v/>
      </c>
    </row>
    <row r="54" ht="28" customHeight="1">
      <c r="A54" s="14" t="n"/>
      <c r="B54" s="15" t="n"/>
      <c r="C54" s="15" t="n"/>
      <c r="D54" s="16" t="n"/>
      <c r="E54" s="17" t="n"/>
      <c r="F54" s="16" t="n"/>
      <c r="G54" s="16" t="n"/>
      <c r="H54" s="18" t="n"/>
      <c r="I54" s="18" t="n"/>
      <c r="J54" s="15" t="n"/>
      <c r="K54" s="16" t="n"/>
      <c r="L54" s="18" t="n"/>
      <c r="M54" s="16" t="n"/>
      <c r="N54" s="19">
        <f>IF(A54="","",IF(COUNTIF($A$2:$A$121,A54)&gt;1,"Duplicado","OK"))</f>
        <v/>
      </c>
      <c r="O54" s="19">
        <f>IF(A54="","",IF(A54&lt;Premissas!$B$2,"Abaixo do inicial",IF(A54=Premissas!$B$2,"OK",IF(COUNTIF($A$2:$A$121,A54-1)=0,"Número anterior ausente","OK"))))</f>
        <v/>
      </c>
      <c r="P54" s="19">
        <f>IF(B54="","",IF(I54="Cancelado","Não aplicável",IF(AND(C54&lt;&gt;"",C54&lt;B54),"Data a conferir",IF(C54&lt;&gt;"",IF(C54-B54&lt;=Premissas!$B$3,"No prazo","Emitido após o prazo"),IF(IF(Premissas!$B$4="",TODAY(),Premissas!$B$4)&lt;B54,"Data a conferir",IF(IF(Premissas!$B$4="",TODAY(),Premissas!$B$4)-B54&gt;Premissas!$B$3,"Emissão pendente fora do prazo","Emissão pendente no prazo"))))))</f>
        <v/>
      </c>
      <c r="Q54" s="19">
        <f>IF(COUNTA(A54:M54)=0,"",IF(OR(I54="",B54="",D54="",E54="",E54&lt;=0),"Dados obrigatórios pendentes",IF(OR(B54&gt;IF(Premissas!$B$4="",TODAY(),Premissas!$B$4),AND(C54&lt;&gt;"",C54&gt;IF(Premissas!$B$4="",TODAY(),Premissas!$B$4)),AND(J54&lt;&gt;"",J54&gt;IF(Premissas!$B$4="",TODAY(),Premissas!$B$4)),AND(C54&lt;&gt;"",C54&lt;B54),AND(J54&lt;&gt;"",C54&lt;&gt;"",J54&lt;C54)),"Datas a conferir",IF(AND(I54="Rascunho",OR(A54&lt;&gt;"",C54&lt;&gt;"")),"Rascunho com dados de emissão",IF(AND(OR(I54="Emitido",I54="Cancelado"),OR(A54="",C54="",M54="")),"Emissão incompleta",IF(AND(I54="Cancelado",OR(J54="",K54="")),"Cancelamento incompleto",IF(AND(I54&lt;&gt;"Cancelado",OR(J54&lt;&gt;"",K54&lt;&gt;"")),"Cancelamento em status indevido",IF(N54="Duplicado","Número duplicado",IF(AND(O54&lt;&gt;"",O54&lt;&gt;"OK"),"Sequência a conferir",IF(L54&lt;&gt;"Sim","Conferência pendente","OK"))))))))))</f>
        <v/>
      </c>
    </row>
    <row r="55" ht="28" customHeight="1">
      <c r="A55" s="14" t="n"/>
      <c r="B55" s="15" t="n"/>
      <c r="C55" s="15" t="n"/>
      <c r="D55" s="16" t="n"/>
      <c r="E55" s="17" t="n"/>
      <c r="F55" s="16" t="n"/>
      <c r="G55" s="16" t="n"/>
      <c r="H55" s="18" t="n"/>
      <c r="I55" s="18" t="n"/>
      <c r="J55" s="15" t="n"/>
      <c r="K55" s="16" t="n"/>
      <c r="L55" s="18" t="n"/>
      <c r="M55" s="16" t="n"/>
      <c r="N55" s="19">
        <f>IF(A55="","",IF(COUNTIF($A$2:$A$121,A55)&gt;1,"Duplicado","OK"))</f>
        <v/>
      </c>
      <c r="O55" s="19">
        <f>IF(A55="","",IF(A55&lt;Premissas!$B$2,"Abaixo do inicial",IF(A55=Premissas!$B$2,"OK",IF(COUNTIF($A$2:$A$121,A55-1)=0,"Número anterior ausente","OK"))))</f>
        <v/>
      </c>
      <c r="P55" s="19">
        <f>IF(B55="","",IF(I55="Cancelado","Não aplicável",IF(AND(C55&lt;&gt;"",C55&lt;B55),"Data a conferir",IF(C55&lt;&gt;"",IF(C55-B55&lt;=Premissas!$B$3,"No prazo","Emitido após o prazo"),IF(IF(Premissas!$B$4="",TODAY(),Premissas!$B$4)&lt;B55,"Data a conferir",IF(IF(Premissas!$B$4="",TODAY(),Premissas!$B$4)-B55&gt;Premissas!$B$3,"Emissão pendente fora do prazo","Emissão pendente no prazo"))))))</f>
        <v/>
      </c>
      <c r="Q55" s="19">
        <f>IF(COUNTA(A55:M55)=0,"",IF(OR(I55="",B55="",D55="",E55="",E55&lt;=0),"Dados obrigatórios pendentes",IF(OR(B55&gt;IF(Premissas!$B$4="",TODAY(),Premissas!$B$4),AND(C55&lt;&gt;"",C55&gt;IF(Premissas!$B$4="",TODAY(),Premissas!$B$4)),AND(J55&lt;&gt;"",J55&gt;IF(Premissas!$B$4="",TODAY(),Premissas!$B$4)),AND(C55&lt;&gt;"",C55&lt;B55),AND(J55&lt;&gt;"",C55&lt;&gt;"",J55&lt;C55)),"Datas a conferir",IF(AND(I55="Rascunho",OR(A55&lt;&gt;"",C55&lt;&gt;"")),"Rascunho com dados de emissão",IF(AND(OR(I55="Emitido",I55="Cancelado"),OR(A55="",C55="",M55="")),"Emissão incompleta",IF(AND(I55="Cancelado",OR(J55="",K55="")),"Cancelamento incompleto",IF(AND(I55&lt;&gt;"Cancelado",OR(J55&lt;&gt;"",K55&lt;&gt;"")),"Cancelamento em status indevido",IF(N55="Duplicado","Número duplicado",IF(AND(O55&lt;&gt;"",O55&lt;&gt;"OK"),"Sequência a conferir",IF(L55&lt;&gt;"Sim","Conferência pendente","OK"))))))))))</f>
        <v/>
      </c>
    </row>
    <row r="56" ht="28" customHeight="1">
      <c r="A56" s="14" t="n"/>
      <c r="B56" s="15" t="n"/>
      <c r="C56" s="15" t="n"/>
      <c r="D56" s="16" t="n"/>
      <c r="E56" s="17" t="n"/>
      <c r="F56" s="16" t="n"/>
      <c r="G56" s="16" t="n"/>
      <c r="H56" s="18" t="n"/>
      <c r="I56" s="18" t="n"/>
      <c r="J56" s="15" t="n"/>
      <c r="K56" s="16" t="n"/>
      <c r="L56" s="18" t="n"/>
      <c r="M56" s="16" t="n"/>
      <c r="N56" s="19">
        <f>IF(A56="","",IF(COUNTIF($A$2:$A$121,A56)&gt;1,"Duplicado","OK"))</f>
        <v/>
      </c>
      <c r="O56" s="19">
        <f>IF(A56="","",IF(A56&lt;Premissas!$B$2,"Abaixo do inicial",IF(A56=Premissas!$B$2,"OK",IF(COUNTIF($A$2:$A$121,A56-1)=0,"Número anterior ausente","OK"))))</f>
        <v/>
      </c>
      <c r="P56" s="19">
        <f>IF(B56="","",IF(I56="Cancelado","Não aplicável",IF(AND(C56&lt;&gt;"",C56&lt;B56),"Data a conferir",IF(C56&lt;&gt;"",IF(C56-B56&lt;=Premissas!$B$3,"No prazo","Emitido após o prazo"),IF(IF(Premissas!$B$4="",TODAY(),Premissas!$B$4)&lt;B56,"Data a conferir",IF(IF(Premissas!$B$4="",TODAY(),Premissas!$B$4)-B56&gt;Premissas!$B$3,"Emissão pendente fora do prazo","Emissão pendente no prazo"))))))</f>
        <v/>
      </c>
      <c r="Q56" s="19">
        <f>IF(COUNTA(A56:M56)=0,"",IF(OR(I56="",B56="",D56="",E56="",E56&lt;=0),"Dados obrigatórios pendentes",IF(OR(B56&gt;IF(Premissas!$B$4="",TODAY(),Premissas!$B$4),AND(C56&lt;&gt;"",C56&gt;IF(Premissas!$B$4="",TODAY(),Premissas!$B$4)),AND(J56&lt;&gt;"",J56&gt;IF(Premissas!$B$4="",TODAY(),Premissas!$B$4)),AND(C56&lt;&gt;"",C56&lt;B56),AND(J56&lt;&gt;"",C56&lt;&gt;"",J56&lt;C56)),"Datas a conferir",IF(AND(I56="Rascunho",OR(A56&lt;&gt;"",C56&lt;&gt;"")),"Rascunho com dados de emissão",IF(AND(OR(I56="Emitido",I56="Cancelado"),OR(A56="",C56="",M56="")),"Emissão incompleta",IF(AND(I56="Cancelado",OR(J56="",K56="")),"Cancelamento incompleto",IF(AND(I56&lt;&gt;"Cancelado",OR(J56&lt;&gt;"",K56&lt;&gt;"")),"Cancelamento em status indevido",IF(N56="Duplicado","Número duplicado",IF(AND(O56&lt;&gt;"",O56&lt;&gt;"OK"),"Sequência a conferir",IF(L56&lt;&gt;"Sim","Conferência pendente","OK"))))))))))</f>
        <v/>
      </c>
    </row>
    <row r="57" ht="28" customHeight="1">
      <c r="A57" s="14" t="n"/>
      <c r="B57" s="15" t="n"/>
      <c r="C57" s="15" t="n"/>
      <c r="D57" s="16" t="n"/>
      <c r="E57" s="17" t="n"/>
      <c r="F57" s="16" t="n"/>
      <c r="G57" s="16" t="n"/>
      <c r="H57" s="18" t="n"/>
      <c r="I57" s="18" t="n"/>
      <c r="J57" s="15" t="n"/>
      <c r="K57" s="16" t="n"/>
      <c r="L57" s="18" t="n"/>
      <c r="M57" s="16" t="n"/>
      <c r="N57" s="19">
        <f>IF(A57="","",IF(COUNTIF($A$2:$A$121,A57)&gt;1,"Duplicado","OK"))</f>
        <v/>
      </c>
      <c r="O57" s="19">
        <f>IF(A57="","",IF(A57&lt;Premissas!$B$2,"Abaixo do inicial",IF(A57=Premissas!$B$2,"OK",IF(COUNTIF($A$2:$A$121,A57-1)=0,"Número anterior ausente","OK"))))</f>
        <v/>
      </c>
      <c r="P57" s="19">
        <f>IF(B57="","",IF(I57="Cancelado","Não aplicável",IF(AND(C57&lt;&gt;"",C57&lt;B57),"Data a conferir",IF(C57&lt;&gt;"",IF(C57-B57&lt;=Premissas!$B$3,"No prazo","Emitido após o prazo"),IF(IF(Premissas!$B$4="",TODAY(),Premissas!$B$4)&lt;B57,"Data a conferir",IF(IF(Premissas!$B$4="",TODAY(),Premissas!$B$4)-B57&gt;Premissas!$B$3,"Emissão pendente fora do prazo","Emissão pendente no prazo"))))))</f>
        <v/>
      </c>
      <c r="Q57" s="19">
        <f>IF(COUNTA(A57:M57)=0,"",IF(OR(I57="",B57="",D57="",E57="",E57&lt;=0),"Dados obrigatórios pendentes",IF(OR(B57&gt;IF(Premissas!$B$4="",TODAY(),Premissas!$B$4),AND(C57&lt;&gt;"",C57&gt;IF(Premissas!$B$4="",TODAY(),Premissas!$B$4)),AND(J57&lt;&gt;"",J57&gt;IF(Premissas!$B$4="",TODAY(),Premissas!$B$4)),AND(C57&lt;&gt;"",C57&lt;B57),AND(J57&lt;&gt;"",C57&lt;&gt;"",J57&lt;C57)),"Datas a conferir",IF(AND(I57="Rascunho",OR(A57&lt;&gt;"",C57&lt;&gt;"")),"Rascunho com dados de emissão",IF(AND(OR(I57="Emitido",I57="Cancelado"),OR(A57="",C57="",M57="")),"Emissão incompleta",IF(AND(I57="Cancelado",OR(J57="",K57="")),"Cancelamento incompleto",IF(AND(I57&lt;&gt;"Cancelado",OR(J57&lt;&gt;"",K57&lt;&gt;"")),"Cancelamento em status indevido",IF(N57="Duplicado","Número duplicado",IF(AND(O57&lt;&gt;"",O57&lt;&gt;"OK"),"Sequência a conferir",IF(L57&lt;&gt;"Sim","Conferência pendente","OK"))))))))))</f>
        <v/>
      </c>
    </row>
    <row r="58" ht="28" customHeight="1">
      <c r="A58" s="14" t="n"/>
      <c r="B58" s="15" t="n"/>
      <c r="C58" s="15" t="n"/>
      <c r="D58" s="16" t="n"/>
      <c r="E58" s="17" t="n"/>
      <c r="F58" s="16" t="n"/>
      <c r="G58" s="16" t="n"/>
      <c r="H58" s="18" t="n"/>
      <c r="I58" s="18" t="n"/>
      <c r="J58" s="15" t="n"/>
      <c r="K58" s="16" t="n"/>
      <c r="L58" s="18" t="n"/>
      <c r="M58" s="16" t="n"/>
      <c r="N58" s="19">
        <f>IF(A58="","",IF(COUNTIF($A$2:$A$121,A58)&gt;1,"Duplicado","OK"))</f>
        <v/>
      </c>
      <c r="O58" s="19">
        <f>IF(A58="","",IF(A58&lt;Premissas!$B$2,"Abaixo do inicial",IF(A58=Premissas!$B$2,"OK",IF(COUNTIF($A$2:$A$121,A58-1)=0,"Número anterior ausente","OK"))))</f>
        <v/>
      </c>
      <c r="P58" s="19">
        <f>IF(B58="","",IF(I58="Cancelado","Não aplicável",IF(AND(C58&lt;&gt;"",C58&lt;B58),"Data a conferir",IF(C58&lt;&gt;"",IF(C58-B58&lt;=Premissas!$B$3,"No prazo","Emitido após o prazo"),IF(IF(Premissas!$B$4="",TODAY(),Premissas!$B$4)&lt;B58,"Data a conferir",IF(IF(Premissas!$B$4="",TODAY(),Premissas!$B$4)-B58&gt;Premissas!$B$3,"Emissão pendente fora do prazo","Emissão pendente no prazo"))))))</f>
        <v/>
      </c>
      <c r="Q58" s="19">
        <f>IF(COUNTA(A58:M58)=0,"",IF(OR(I58="",B58="",D58="",E58="",E58&lt;=0),"Dados obrigatórios pendentes",IF(OR(B58&gt;IF(Premissas!$B$4="",TODAY(),Premissas!$B$4),AND(C58&lt;&gt;"",C58&gt;IF(Premissas!$B$4="",TODAY(),Premissas!$B$4)),AND(J58&lt;&gt;"",J58&gt;IF(Premissas!$B$4="",TODAY(),Premissas!$B$4)),AND(C58&lt;&gt;"",C58&lt;B58),AND(J58&lt;&gt;"",C58&lt;&gt;"",J58&lt;C58)),"Datas a conferir",IF(AND(I58="Rascunho",OR(A58&lt;&gt;"",C58&lt;&gt;"")),"Rascunho com dados de emissão",IF(AND(OR(I58="Emitido",I58="Cancelado"),OR(A58="",C58="",M58="")),"Emissão incompleta",IF(AND(I58="Cancelado",OR(J58="",K58="")),"Cancelamento incompleto",IF(AND(I58&lt;&gt;"Cancelado",OR(J58&lt;&gt;"",K58&lt;&gt;"")),"Cancelamento em status indevido",IF(N58="Duplicado","Número duplicado",IF(AND(O58&lt;&gt;"",O58&lt;&gt;"OK"),"Sequência a conferir",IF(L58&lt;&gt;"Sim","Conferência pendente","OK"))))))))))</f>
        <v/>
      </c>
    </row>
    <row r="59" ht="28" customHeight="1">
      <c r="A59" s="14" t="n"/>
      <c r="B59" s="15" t="n"/>
      <c r="C59" s="15" t="n"/>
      <c r="D59" s="16" t="n"/>
      <c r="E59" s="17" t="n"/>
      <c r="F59" s="16" t="n"/>
      <c r="G59" s="16" t="n"/>
      <c r="H59" s="18" t="n"/>
      <c r="I59" s="18" t="n"/>
      <c r="J59" s="15" t="n"/>
      <c r="K59" s="16" t="n"/>
      <c r="L59" s="18" t="n"/>
      <c r="M59" s="16" t="n"/>
      <c r="N59" s="19">
        <f>IF(A59="","",IF(COUNTIF($A$2:$A$121,A59)&gt;1,"Duplicado","OK"))</f>
        <v/>
      </c>
      <c r="O59" s="19">
        <f>IF(A59="","",IF(A59&lt;Premissas!$B$2,"Abaixo do inicial",IF(A59=Premissas!$B$2,"OK",IF(COUNTIF($A$2:$A$121,A59-1)=0,"Número anterior ausente","OK"))))</f>
        <v/>
      </c>
      <c r="P59" s="19">
        <f>IF(B59="","",IF(I59="Cancelado","Não aplicável",IF(AND(C59&lt;&gt;"",C59&lt;B59),"Data a conferir",IF(C59&lt;&gt;"",IF(C59-B59&lt;=Premissas!$B$3,"No prazo","Emitido após o prazo"),IF(IF(Premissas!$B$4="",TODAY(),Premissas!$B$4)&lt;B59,"Data a conferir",IF(IF(Premissas!$B$4="",TODAY(),Premissas!$B$4)-B59&gt;Premissas!$B$3,"Emissão pendente fora do prazo","Emissão pendente no prazo"))))))</f>
        <v/>
      </c>
      <c r="Q59" s="19">
        <f>IF(COUNTA(A59:M59)=0,"",IF(OR(I59="",B59="",D59="",E59="",E59&lt;=0),"Dados obrigatórios pendentes",IF(OR(B59&gt;IF(Premissas!$B$4="",TODAY(),Premissas!$B$4),AND(C59&lt;&gt;"",C59&gt;IF(Premissas!$B$4="",TODAY(),Premissas!$B$4)),AND(J59&lt;&gt;"",J59&gt;IF(Premissas!$B$4="",TODAY(),Premissas!$B$4)),AND(C59&lt;&gt;"",C59&lt;B59),AND(J59&lt;&gt;"",C59&lt;&gt;"",J59&lt;C59)),"Datas a conferir",IF(AND(I59="Rascunho",OR(A59&lt;&gt;"",C59&lt;&gt;"")),"Rascunho com dados de emissão",IF(AND(OR(I59="Emitido",I59="Cancelado"),OR(A59="",C59="",M59="")),"Emissão incompleta",IF(AND(I59="Cancelado",OR(J59="",K59="")),"Cancelamento incompleto",IF(AND(I59&lt;&gt;"Cancelado",OR(J59&lt;&gt;"",K59&lt;&gt;"")),"Cancelamento em status indevido",IF(N59="Duplicado","Número duplicado",IF(AND(O59&lt;&gt;"",O59&lt;&gt;"OK"),"Sequência a conferir",IF(L59&lt;&gt;"Sim","Conferência pendente","OK"))))))))))</f>
        <v/>
      </c>
    </row>
    <row r="60" ht="28" customHeight="1">
      <c r="A60" s="14" t="n"/>
      <c r="B60" s="15" t="n"/>
      <c r="C60" s="15" t="n"/>
      <c r="D60" s="16" t="n"/>
      <c r="E60" s="17" t="n"/>
      <c r="F60" s="16" t="n"/>
      <c r="G60" s="16" t="n"/>
      <c r="H60" s="18" t="n"/>
      <c r="I60" s="18" t="n"/>
      <c r="J60" s="15" t="n"/>
      <c r="K60" s="16" t="n"/>
      <c r="L60" s="18" t="n"/>
      <c r="M60" s="16" t="n"/>
      <c r="N60" s="19">
        <f>IF(A60="","",IF(COUNTIF($A$2:$A$121,A60)&gt;1,"Duplicado","OK"))</f>
        <v/>
      </c>
      <c r="O60" s="19">
        <f>IF(A60="","",IF(A60&lt;Premissas!$B$2,"Abaixo do inicial",IF(A60=Premissas!$B$2,"OK",IF(COUNTIF($A$2:$A$121,A60-1)=0,"Número anterior ausente","OK"))))</f>
        <v/>
      </c>
      <c r="P60" s="19">
        <f>IF(B60="","",IF(I60="Cancelado","Não aplicável",IF(AND(C60&lt;&gt;"",C60&lt;B60),"Data a conferir",IF(C60&lt;&gt;"",IF(C60-B60&lt;=Premissas!$B$3,"No prazo","Emitido após o prazo"),IF(IF(Premissas!$B$4="",TODAY(),Premissas!$B$4)&lt;B60,"Data a conferir",IF(IF(Premissas!$B$4="",TODAY(),Premissas!$B$4)-B60&gt;Premissas!$B$3,"Emissão pendente fora do prazo","Emissão pendente no prazo"))))))</f>
        <v/>
      </c>
      <c r="Q60" s="19">
        <f>IF(COUNTA(A60:M60)=0,"",IF(OR(I60="",B60="",D60="",E60="",E60&lt;=0),"Dados obrigatórios pendentes",IF(OR(B60&gt;IF(Premissas!$B$4="",TODAY(),Premissas!$B$4),AND(C60&lt;&gt;"",C60&gt;IF(Premissas!$B$4="",TODAY(),Premissas!$B$4)),AND(J60&lt;&gt;"",J60&gt;IF(Premissas!$B$4="",TODAY(),Premissas!$B$4)),AND(C60&lt;&gt;"",C60&lt;B60),AND(J60&lt;&gt;"",C60&lt;&gt;"",J60&lt;C60)),"Datas a conferir",IF(AND(I60="Rascunho",OR(A60&lt;&gt;"",C60&lt;&gt;"")),"Rascunho com dados de emissão",IF(AND(OR(I60="Emitido",I60="Cancelado"),OR(A60="",C60="",M60="")),"Emissão incompleta",IF(AND(I60="Cancelado",OR(J60="",K60="")),"Cancelamento incompleto",IF(AND(I60&lt;&gt;"Cancelado",OR(J60&lt;&gt;"",K60&lt;&gt;"")),"Cancelamento em status indevido",IF(N60="Duplicado","Número duplicado",IF(AND(O60&lt;&gt;"",O60&lt;&gt;"OK"),"Sequência a conferir",IF(L60&lt;&gt;"Sim","Conferência pendente","OK"))))))))))</f>
        <v/>
      </c>
    </row>
    <row r="61" ht="28" customHeight="1">
      <c r="A61" s="14" t="n"/>
      <c r="B61" s="15" t="n"/>
      <c r="C61" s="15" t="n"/>
      <c r="D61" s="16" t="n"/>
      <c r="E61" s="17" t="n"/>
      <c r="F61" s="16" t="n"/>
      <c r="G61" s="16" t="n"/>
      <c r="H61" s="18" t="n"/>
      <c r="I61" s="18" t="n"/>
      <c r="J61" s="15" t="n"/>
      <c r="K61" s="16" t="n"/>
      <c r="L61" s="18" t="n"/>
      <c r="M61" s="16" t="n"/>
      <c r="N61" s="19">
        <f>IF(A61="","",IF(COUNTIF($A$2:$A$121,A61)&gt;1,"Duplicado","OK"))</f>
        <v/>
      </c>
      <c r="O61" s="19">
        <f>IF(A61="","",IF(A61&lt;Premissas!$B$2,"Abaixo do inicial",IF(A61=Premissas!$B$2,"OK",IF(COUNTIF($A$2:$A$121,A61-1)=0,"Número anterior ausente","OK"))))</f>
        <v/>
      </c>
      <c r="P61" s="19">
        <f>IF(B61="","",IF(I61="Cancelado","Não aplicável",IF(AND(C61&lt;&gt;"",C61&lt;B61),"Data a conferir",IF(C61&lt;&gt;"",IF(C61-B61&lt;=Premissas!$B$3,"No prazo","Emitido após o prazo"),IF(IF(Premissas!$B$4="",TODAY(),Premissas!$B$4)&lt;B61,"Data a conferir",IF(IF(Premissas!$B$4="",TODAY(),Premissas!$B$4)-B61&gt;Premissas!$B$3,"Emissão pendente fora do prazo","Emissão pendente no prazo"))))))</f>
        <v/>
      </c>
      <c r="Q61" s="19">
        <f>IF(COUNTA(A61:M61)=0,"",IF(OR(I61="",B61="",D61="",E61="",E61&lt;=0),"Dados obrigatórios pendentes",IF(OR(B61&gt;IF(Premissas!$B$4="",TODAY(),Premissas!$B$4),AND(C61&lt;&gt;"",C61&gt;IF(Premissas!$B$4="",TODAY(),Premissas!$B$4)),AND(J61&lt;&gt;"",J61&gt;IF(Premissas!$B$4="",TODAY(),Premissas!$B$4)),AND(C61&lt;&gt;"",C61&lt;B61),AND(J61&lt;&gt;"",C61&lt;&gt;"",J61&lt;C61)),"Datas a conferir",IF(AND(I61="Rascunho",OR(A61&lt;&gt;"",C61&lt;&gt;"")),"Rascunho com dados de emissão",IF(AND(OR(I61="Emitido",I61="Cancelado"),OR(A61="",C61="",M61="")),"Emissão incompleta",IF(AND(I61="Cancelado",OR(J61="",K61="")),"Cancelamento incompleto",IF(AND(I61&lt;&gt;"Cancelado",OR(J61&lt;&gt;"",K61&lt;&gt;"")),"Cancelamento em status indevido",IF(N61="Duplicado","Número duplicado",IF(AND(O61&lt;&gt;"",O61&lt;&gt;"OK"),"Sequência a conferir",IF(L61&lt;&gt;"Sim","Conferência pendente","OK"))))))))))</f>
        <v/>
      </c>
    </row>
    <row r="62" ht="28" customHeight="1">
      <c r="A62" s="14" t="n"/>
      <c r="B62" s="15" t="n"/>
      <c r="C62" s="15" t="n"/>
      <c r="D62" s="16" t="n"/>
      <c r="E62" s="17" t="n"/>
      <c r="F62" s="16" t="n"/>
      <c r="G62" s="16" t="n"/>
      <c r="H62" s="18" t="n"/>
      <c r="I62" s="18" t="n"/>
      <c r="J62" s="15" t="n"/>
      <c r="K62" s="16" t="n"/>
      <c r="L62" s="18" t="n"/>
      <c r="M62" s="16" t="n"/>
      <c r="N62" s="19">
        <f>IF(A62="","",IF(COUNTIF($A$2:$A$121,A62)&gt;1,"Duplicado","OK"))</f>
        <v/>
      </c>
      <c r="O62" s="19">
        <f>IF(A62="","",IF(A62&lt;Premissas!$B$2,"Abaixo do inicial",IF(A62=Premissas!$B$2,"OK",IF(COUNTIF($A$2:$A$121,A62-1)=0,"Número anterior ausente","OK"))))</f>
        <v/>
      </c>
      <c r="P62" s="19">
        <f>IF(B62="","",IF(I62="Cancelado","Não aplicável",IF(AND(C62&lt;&gt;"",C62&lt;B62),"Data a conferir",IF(C62&lt;&gt;"",IF(C62-B62&lt;=Premissas!$B$3,"No prazo","Emitido após o prazo"),IF(IF(Premissas!$B$4="",TODAY(),Premissas!$B$4)&lt;B62,"Data a conferir",IF(IF(Premissas!$B$4="",TODAY(),Premissas!$B$4)-B62&gt;Premissas!$B$3,"Emissão pendente fora do prazo","Emissão pendente no prazo"))))))</f>
        <v/>
      </c>
      <c r="Q62" s="19">
        <f>IF(COUNTA(A62:M62)=0,"",IF(OR(I62="",B62="",D62="",E62="",E62&lt;=0),"Dados obrigatórios pendentes",IF(OR(B62&gt;IF(Premissas!$B$4="",TODAY(),Premissas!$B$4),AND(C62&lt;&gt;"",C62&gt;IF(Premissas!$B$4="",TODAY(),Premissas!$B$4)),AND(J62&lt;&gt;"",J62&gt;IF(Premissas!$B$4="",TODAY(),Premissas!$B$4)),AND(C62&lt;&gt;"",C62&lt;B62),AND(J62&lt;&gt;"",C62&lt;&gt;"",J62&lt;C62)),"Datas a conferir",IF(AND(I62="Rascunho",OR(A62&lt;&gt;"",C62&lt;&gt;"")),"Rascunho com dados de emissão",IF(AND(OR(I62="Emitido",I62="Cancelado"),OR(A62="",C62="",M62="")),"Emissão incompleta",IF(AND(I62="Cancelado",OR(J62="",K62="")),"Cancelamento incompleto",IF(AND(I62&lt;&gt;"Cancelado",OR(J62&lt;&gt;"",K62&lt;&gt;"")),"Cancelamento em status indevido",IF(N62="Duplicado","Número duplicado",IF(AND(O62&lt;&gt;"",O62&lt;&gt;"OK"),"Sequência a conferir",IF(L62&lt;&gt;"Sim","Conferência pendente","OK"))))))))))</f>
        <v/>
      </c>
    </row>
    <row r="63" ht="28" customHeight="1">
      <c r="A63" s="14" t="n"/>
      <c r="B63" s="15" t="n"/>
      <c r="C63" s="15" t="n"/>
      <c r="D63" s="16" t="n"/>
      <c r="E63" s="17" t="n"/>
      <c r="F63" s="16" t="n"/>
      <c r="G63" s="16" t="n"/>
      <c r="H63" s="18" t="n"/>
      <c r="I63" s="18" t="n"/>
      <c r="J63" s="15" t="n"/>
      <c r="K63" s="16" t="n"/>
      <c r="L63" s="18" t="n"/>
      <c r="M63" s="16" t="n"/>
      <c r="N63" s="19">
        <f>IF(A63="","",IF(COUNTIF($A$2:$A$121,A63)&gt;1,"Duplicado","OK"))</f>
        <v/>
      </c>
      <c r="O63" s="19">
        <f>IF(A63="","",IF(A63&lt;Premissas!$B$2,"Abaixo do inicial",IF(A63=Premissas!$B$2,"OK",IF(COUNTIF($A$2:$A$121,A63-1)=0,"Número anterior ausente","OK"))))</f>
        <v/>
      </c>
      <c r="P63" s="19">
        <f>IF(B63="","",IF(I63="Cancelado","Não aplicável",IF(AND(C63&lt;&gt;"",C63&lt;B63),"Data a conferir",IF(C63&lt;&gt;"",IF(C63-B63&lt;=Premissas!$B$3,"No prazo","Emitido após o prazo"),IF(IF(Premissas!$B$4="",TODAY(),Premissas!$B$4)&lt;B63,"Data a conferir",IF(IF(Premissas!$B$4="",TODAY(),Premissas!$B$4)-B63&gt;Premissas!$B$3,"Emissão pendente fora do prazo","Emissão pendente no prazo"))))))</f>
        <v/>
      </c>
      <c r="Q63" s="19">
        <f>IF(COUNTA(A63:M63)=0,"",IF(OR(I63="",B63="",D63="",E63="",E63&lt;=0),"Dados obrigatórios pendentes",IF(OR(B63&gt;IF(Premissas!$B$4="",TODAY(),Premissas!$B$4),AND(C63&lt;&gt;"",C63&gt;IF(Premissas!$B$4="",TODAY(),Premissas!$B$4)),AND(J63&lt;&gt;"",J63&gt;IF(Premissas!$B$4="",TODAY(),Premissas!$B$4)),AND(C63&lt;&gt;"",C63&lt;B63),AND(J63&lt;&gt;"",C63&lt;&gt;"",J63&lt;C63)),"Datas a conferir",IF(AND(I63="Rascunho",OR(A63&lt;&gt;"",C63&lt;&gt;"")),"Rascunho com dados de emissão",IF(AND(OR(I63="Emitido",I63="Cancelado"),OR(A63="",C63="",M63="")),"Emissão incompleta",IF(AND(I63="Cancelado",OR(J63="",K63="")),"Cancelamento incompleto",IF(AND(I63&lt;&gt;"Cancelado",OR(J63&lt;&gt;"",K63&lt;&gt;"")),"Cancelamento em status indevido",IF(N63="Duplicado","Número duplicado",IF(AND(O63&lt;&gt;"",O63&lt;&gt;"OK"),"Sequência a conferir",IF(L63&lt;&gt;"Sim","Conferência pendente","OK"))))))))))</f>
        <v/>
      </c>
    </row>
    <row r="64" ht="28" customHeight="1">
      <c r="A64" s="14" t="n"/>
      <c r="B64" s="15" t="n"/>
      <c r="C64" s="15" t="n"/>
      <c r="D64" s="16" t="n"/>
      <c r="E64" s="17" t="n"/>
      <c r="F64" s="16" t="n"/>
      <c r="G64" s="16" t="n"/>
      <c r="H64" s="18" t="n"/>
      <c r="I64" s="18" t="n"/>
      <c r="J64" s="15" t="n"/>
      <c r="K64" s="16" t="n"/>
      <c r="L64" s="18" t="n"/>
      <c r="M64" s="16" t="n"/>
      <c r="N64" s="19">
        <f>IF(A64="","",IF(COUNTIF($A$2:$A$121,A64)&gt;1,"Duplicado","OK"))</f>
        <v/>
      </c>
      <c r="O64" s="19">
        <f>IF(A64="","",IF(A64&lt;Premissas!$B$2,"Abaixo do inicial",IF(A64=Premissas!$B$2,"OK",IF(COUNTIF($A$2:$A$121,A64-1)=0,"Número anterior ausente","OK"))))</f>
        <v/>
      </c>
      <c r="P64" s="19">
        <f>IF(B64="","",IF(I64="Cancelado","Não aplicável",IF(AND(C64&lt;&gt;"",C64&lt;B64),"Data a conferir",IF(C64&lt;&gt;"",IF(C64-B64&lt;=Premissas!$B$3,"No prazo","Emitido após o prazo"),IF(IF(Premissas!$B$4="",TODAY(),Premissas!$B$4)&lt;B64,"Data a conferir",IF(IF(Premissas!$B$4="",TODAY(),Premissas!$B$4)-B64&gt;Premissas!$B$3,"Emissão pendente fora do prazo","Emissão pendente no prazo"))))))</f>
        <v/>
      </c>
      <c r="Q64" s="19">
        <f>IF(COUNTA(A64:M64)=0,"",IF(OR(I64="",B64="",D64="",E64="",E64&lt;=0),"Dados obrigatórios pendentes",IF(OR(B64&gt;IF(Premissas!$B$4="",TODAY(),Premissas!$B$4),AND(C64&lt;&gt;"",C64&gt;IF(Premissas!$B$4="",TODAY(),Premissas!$B$4)),AND(J64&lt;&gt;"",J64&gt;IF(Premissas!$B$4="",TODAY(),Premissas!$B$4)),AND(C64&lt;&gt;"",C64&lt;B64),AND(J64&lt;&gt;"",C64&lt;&gt;"",J64&lt;C64)),"Datas a conferir",IF(AND(I64="Rascunho",OR(A64&lt;&gt;"",C64&lt;&gt;"")),"Rascunho com dados de emissão",IF(AND(OR(I64="Emitido",I64="Cancelado"),OR(A64="",C64="",M64="")),"Emissão incompleta",IF(AND(I64="Cancelado",OR(J64="",K64="")),"Cancelamento incompleto",IF(AND(I64&lt;&gt;"Cancelado",OR(J64&lt;&gt;"",K64&lt;&gt;"")),"Cancelamento em status indevido",IF(N64="Duplicado","Número duplicado",IF(AND(O64&lt;&gt;"",O64&lt;&gt;"OK"),"Sequência a conferir",IF(L64&lt;&gt;"Sim","Conferência pendente","OK"))))))))))</f>
        <v/>
      </c>
    </row>
    <row r="65" ht="28" customHeight="1">
      <c r="A65" s="14" t="n"/>
      <c r="B65" s="15" t="n"/>
      <c r="C65" s="15" t="n"/>
      <c r="D65" s="16" t="n"/>
      <c r="E65" s="17" t="n"/>
      <c r="F65" s="16" t="n"/>
      <c r="G65" s="16" t="n"/>
      <c r="H65" s="18" t="n"/>
      <c r="I65" s="18" t="n"/>
      <c r="J65" s="15" t="n"/>
      <c r="K65" s="16" t="n"/>
      <c r="L65" s="18" t="n"/>
      <c r="M65" s="16" t="n"/>
      <c r="N65" s="19">
        <f>IF(A65="","",IF(COUNTIF($A$2:$A$121,A65)&gt;1,"Duplicado","OK"))</f>
        <v/>
      </c>
      <c r="O65" s="19">
        <f>IF(A65="","",IF(A65&lt;Premissas!$B$2,"Abaixo do inicial",IF(A65=Premissas!$B$2,"OK",IF(COUNTIF($A$2:$A$121,A65-1)=0,"Número anterior ausente","OK"))))</f>
        <v/>
      </c>
      <c r="P65" s="19">
        <f>IF(B65="","",IF(I65="Cancelado","Não aplicável",IF(AND(C65&lt;&gt;"",C65&lt;B65),"Data a conferir",IF(C65&lt;&gt;"",IF(C65-B65&lt;=Premissas!$B$3,"No prazo","Emitido após o prazo"),IF(IF(Premissas!$B$4="",TODAY(),Premissas!$B$4)&lt;B65,"Data a conferir",IF(IF(Premissas!$B$4="",TODAY(),Premissas!$B$4)-B65&gt;Premissas!$B$3,"Emissão pendente fora do prazo","Emissão pendente no prazo"))))))</f>
        <v/>
      </c>
      <c r="Q65" s="19">
        <f>IF(COUNTA(A65:M65)=0,"",IF(OR(I65="",B65="",D65="",E65="",E65&lt;=0),"Dados obrigatórios pendentes",IF(OR(B65&gt;IF(Premissas!$B$4="",TODAY(),Premissas!$B$4),AND(C65&lt;&gt;"",C65&gt;IF(Premissas!$B$4="",TODAY(),Premissas!$B$4)),AND(J65&lt;&gt;"",J65&gt;IF(Premissas!$B$4="",TODAY(),Premissas!$B$4)),AND(C65&lt;&gt;"",C65&lt;B65),AND(J65&lt;&gt;"",C65&lt;&gt;"",J65&lt;C65)),"Datas a conferir",IF(AND(I65="Rascunho",OR(A65&lt;&gt;"",C65&lt;&gt;"")),"Rascunho com dados de emissão",IF(AND(OR(I65="Emitido",I65="Cancelado"),OR(A65="",C65="",M65="")),"Emissão incompleta",IF(AND(I65="Cancelado",OR(J65="",K65="")),"Cancelamento incompleto",IF(AND(I65&lt;&gt;"Cancelado",OR(J65&lt;&gt;"",K65&lt;&gt;"")),"Cancelamento em status indevido",IF(N65="Duplicado","Número duplicado",IF(AND(O65&lt;&gt;"",O65&lt;&gt;"OK"),"Sequência a conferir",IF(L65&lt;&gt;"Sim","Conferência pendente","OK"))))))))))</f>
        <v/>
      </c>
    </row>
    <row r="66" ht="28" customHeight="1">
      <c r="A66" s="14" t="n"/>
      <c r="B66" s="15" t="n"/>
      <c r="C66" s="15" t="n"/>
      <c r="D66" s="16" t="n"/>
      <c r="E66" s="17" t="n"/>
      <c r="F66" s="16" t="n"/>
      <c r="G66" s="16" t="n"/>
      <c r="H66" s="18" t="n"/>
      <c r="I66" s="18" t="n"/>
      <c r="J66" s="15" t="n"/>
      <c r="K66" s="16" t="n"/>
      <c r="L66" s="18" t="n"/>
      <c r="M66" s="16" t="n"/>
      <c r="N66" s="19">
        <f>IF(A66="","",IF(COUNTIF($A$2:$A$121,A66)&gt;1,"Duplicado","OK"))</f>
        <v/>
      </c>
      <c r="O66" s="19">
        <f>IF(A66="","",IF(A66&lt;Premissas!$B$2,"Abaixo do inicial",IF(A66=Premissas!$B$2,"OK",IF(COUNTIF($A$2:$A$121,A66-1)=0,"Número anterior ausente","OK"))))</f>
        <v/>
      </c>
      <c r="P66" s="19">
        <f>IF(B66="","",IF(I66="Cancelado","Não aplicável",IF(AND(C66&lt;&gt;"",C66&lt;B66),"Data a conferir",IF(C66&lt;&gt;"",IF(C66-B66&lt;=Premissas!$B$3,"No prazo","Emitido após o prazo"),IF(IF(Premissas!$B$4="",TODAY(),Premissas!$B$4)&lt;B66,"Data a conferir",IF(IF(Premissas!$B$4="",TODAY(),Premissas!$B$4)-B66&gt;Premissas!$B$3,"Emissão pendente fora do prazo","Emissão pendente no prazo"))))))</f>
        <v/>
      </c>
      <c r="Q66" s="19">
        <f>IF(COUNTA(A66:M66)=0,"",IF(OR(I66="",B66="",D66="",E66="",E66&lt;=0),"Dados obrigatórios pendentes",IF(OR(B66&gt;IF(Premissas!$B$4="",TODAY(),Premissas!$B$4),AND(C66&lt;&gt;"",C66&gt;IF(Premissas!$B$4="",TODAY(),Premissas!$B$4)),AND(J66&lt;&gt;"",J66&gt;IF(Premissas!$B$4="",TODAY(),Premissas!$B$4)),AND(C66&lt;&gt;"",C66&lt;B66),AND(J66&lt;&gt;"",C66&lt;&gt;"",J66&lt;C66)),"Datas a conferir",IF(AND(I66="Rascunho",OR(A66&lt;&gt;"",C66&lt;&gt;"")),"Rascunho com dados de emissão",IF(AND(OR(I66="Emitido",I66="Cancelado"),OR(A66="",C66="",M66="")),"Emissão incompleta",IF(AND(I66="Cancelado",OR(J66="",K66="")),"Cancelamento incompleto",IF(AND(I66&lt;&gt;"Cancelado",OR(J66&lt;&gt;"",K66&lt;&gt;"")),"Cancelamento em status indevido",IF(N66="Duplicado","Número duplicado",IF(AND(O66&lt;&gt;"",O66&lt;&gt;"OK"),"Sequência a conferir",IF(L66&lt;&gt;"Sim","Conferência pendente","OK"))))))))))</f>
        <v/>
      </c>
    </row>
    <row r="67" ht="28" customHeight="1">
      <c r="A67" s="14" t="n"/>
      <c r="B67" s="15" t="n"/>
      <c r="C67" s="15" t="n"/>
      <c r="D67" s="16" t="n"/>
      <c r="E67" s="17" t="n"/>
      <c r="F67" s="16" t="n"/>
      <c r="G67" s="16" t="n"/>
      <c r="H67" s="18" t="n"/>
      <c r="I67" s="18" t="n"/>
      <c r="J67" s="15" t="n"/>
      <c r="K67" s="16" t="n"/>
      <c r="L67" s="18" t="n"/>
      <c r="M67" s="16" t="n"/>
      <c r="N67" s="19">
        <f>IF(A67="","",IF(COUNTIF($A$2:$A$121,A67)&gt;1,"Duplicado","OK"))</f>
        <v/>
      </c>
      <c r="O67" s="19">
        <f>IF(A67="","",IF(A67&lt;Premissas!$B$2,"Abaixo do inicial",IF(A67=Premissas!$B$2,"OK",IF(COUNTIF($A$2:$A$121,A67-1)=0,"Número anterior ausente","OK"))))</f>
        <v/>
      </c>
      <c r="P67" s="19">
        <f>IF(B67="","",IF(I67="Cancelado","Não aplicável",IF(AND(C67&lt;&gt;"",C67&lt;B67),"Data a conferir",IF(C67&lt;&gt;"",IF(C67-B67&lt;=Premissas!$B$3,"No prazo","Emitido após o prazo"),IF(IF(Premissas!$B$4="",TODAY(),Premissas!$B$4)&lt;B67,"Data a conferir",IF(IF(Premissas!$B$4="",TODAY(),Premissas!$B$4)-B67&gt;Premissas!$B$3,"Emissão pendente fora do prazo","Emissão pendente no prazo"))))))</f>
        <v/>
      </c>
      <c r="Q67" s="19">
        <f>IF(COUNTA(A67:M67)=0,"",IF(OR(I67="",B67="",D67="",E67="",E67&lt;=0),"Dados obrigatórios pendentes",IF(OR(B67&gt;IF(Premissas!$B$4="",TODAY(),Premissas!$B$4),AND(C67&lt;&gt;"",C67&gt;IF(Premissas!$B$4="",TODAY(),Premissas!$B$4)),AND(J67&lt;&gt;"",J67&gt;IF(Premissas!$B$4="",TODAY(),Premissas!$B$4)),AND(C67&lt;&gt;"",C67&lt;B67),AND(J67&lt;&gt;"",C67&lt;&gt;"",J67&lt;C67)),"Datas a conferir",IF(AND(I67="Rascunho",OR(A67&lt;&gt;"",C67&lt;&gt;"")),"Rascunho com dados de emissão",IF(AND(OR(I67="Emitido",I67="Cancelado"),OR(A67="",C67="",M67="")),"Emissão incompleta",IF(AND(I67="Cancelado",OR(J67="",K67="")),"Cancelamento incompleto",IF(AND(I67&lt;&gt;"Cancelado",OR(J67&lt;&gt;"",K67&lt;&gt;"")),"Cancelamento em status indevido",IF(N67="Duplicado","Número duplicado",IF(AND(O67&lt;&gt;"",O67&lt;&gt;"OK"),"Sequência a conferir",IF(L67&lt;&gt;"Sim","Conferência pendente","OK"))))))))))</f>
        <v/>
      </c>
    </row>
    <row r="68" ht="28" customHeight="1">
      <c r="A68" s="14" t="n"/>
      <c r="B68" s="15" t="n"/>
      <c r="C68" s="15" t="n"/>
      <c r="D68" s="16" t="n"/>
      <c r="E68" s="17" t="n"/>
      <c r="F68" s="16" t="n"/>
      <c r="G68" s="16" t="n"/>
      <c r="H68" s="18" t="n"/>
      <c r="I68" s="18" t="n"/>
      <c r="J68" s="15" t="n"/>
      <c r="K68" s="16" t="n"/>
      <c r="L68" s="18" t="n"/>
      <c r="M68" s="16" t="n"/>
      <c r="N68" s="19">
        <f>IF(A68="","",IF(COUNTIF($A$2:$A$121,A68)&gt;1,"Duplicado","OK"))</f>
        <v/>
      </c>
      <c r="O68" s="19">
        <f>IF(A68="","",IF(A68&lt;Premissas!$B$2,"Abaixo do inicial",IF(A68=Premissas!$B$2,"OK",IF(COUNTIF($A$2:$A$121,A68-1)=0,"Número anterior ausente","OK"))))</f>
        <v/>
      </c>
      <c r="P68" s="19">
        <f>IF(B68="","",IF(I68="Cancelado","Não aplicável",IF(AND(C68&lt;&gt;"",C68&lt;B68),"Data a conferir",IF(C68&lt;&gt;"",IF(C68-B68&lt;=Premissas!$B$3,"No prazo","Emitido após o prazo"),IF(IF(Premissas!$B$4="",TODAY(),Premissas!$B$4)&lt;B68,"Data a conferir",IF(IF(Premissas!$B$4="",TODAY(),Premissas!$B$4)-B68&gt;Premissas!$B$3,"Emissão pendente fora do prazo","Emissão pendente no prazo"))))))</f>
        <v/>
      </c>
      <c r="Q68" s="19">
        <f>IF(COUNTA(A68:M68)=0,"",IF(OR(I68="",B68="",D68="",E68="",E68&lt;=0),"Dados obrigatórios pendentes",IF(OR(B68&gt;IF(Premissas!$B$4="",TODAY(),Premissas!$B$4),AND(C68&lt;&gt;"",C68&gt;IF(Premissas!$B$4="",TODAY(),Premissas!$B$4)),AND(J68&lt;&gt;"",J68&gt;IF(Premissas!$B$4="",TODAY(),Premissas!$B$4)),AND(C68&lt;&gt;"",C68&lt;B68),AND(J68&lt;&gt;"",C68&lt;&gt;"",J68&lt;C68)),"Datas a conferir",IF(AND(I68="Rascunho",OR(A68&lt;&gt;"",C68&lt;&gt;"")),"Rascunho com dados de emissão",IF(AND(OR(I68="Emitido",I68="Cancelado"),OR(A68="",C68="",M68="")),"Emissão incompleta",IF(AND(I68="Cancelado",OR(J68="",K68="")),"Cancelamento incompleto",IF(AND(I68&lt;&gt;"Cancelado",OR(J68&lt;&gt;"",K68&lt;&gt;"")),"Cancelamento em status indevido",IF(N68="Duplicado","Número duplicado",IF(AND(O68&lt;&gt;"",O68&lt;&gt;"OK"),"Sequência a conferir",IF(L68&lt;&gt;"Sim","Conferência pendente","OK"))))))))))</f>
        <v/>
      </c>
    </row>
    <row r="69" ht="28" customHeight="1">
      <c r="A69" s="14" t="n"/>
      <c r="B69" s="15" t="n"/>
      <c r="C69" s="15" t="n"/>
      <c r="D69" s="16" t="n"/>
      <c r="E69" s="17" t="n"/>
      <c r="F69" s="16" t="n"/>
      <c r="G69" s="16" t="n"/>
      <c r="H69" s="18" t="n"/>
      <c r="I69" s="18" t="n"/>
      <c r="J69" s="15" t="n"/>
      <c r="K69" s="16" t="n"/>
      <c r="L69" s="18" t="n"/>
      <c r="M69" s="16" t="n"/>
      <c r="N69" s="19">
        <f>IF(A69="","",IF(COUNTIF($A$2:$A$121,A69)&gt;1,"Duplicado","OK"))</f>
        <v/>
      </c>
      <c r="O69" s="19">
        <f>IF(A69="","",IF(A69&lt;Premissas!$B$2,"Abaixo do inicial",IF(A69=Premissas!$B$2,"OK",IF(COUNTIF($A$2:$A$121,A69-1)=0,"Número anterior ausente","OK"))))</f>
        <v/>
      </c>
      <c r="P69" s="19">
        <f>IF(B69="","",IF(I69="Cancelado","Não aplicável",IF(AND(C69&lt;&gt;"",C69&lt;B69),"Data a conferir",IF(C69&lt;&gt;"",IF(C69-B69&lt;=Premissas!$B$3,"No prazo","Emitido após o prazo"),IF(IF(Premissas!$B$4="",TODAY(),Premissas!$B$4)&lt;B69,"Data a conferir",IF(IF(Premissas!$B$4="",TODAY(),Premissas!$B$4)-B69&gt;Premissas!$B$3,"Emissão pendente fora do prazo","Emissão pendente no prazo"))))))</f>
        <v/>
      </c>
      <c r="Q69" s="19">
        <f>IF(COUNTA(A69:M69)=0,"",IF(OR(I69="",B69="",D69="",E69="",E69&lt;=0),"Dados obrigatórios pendentes",IF(OR(B69&gt;IF(Premissas!$B$4="",TODAY(),Premissas!$B$4),AND(C69&lt;&gt;"",C69&gt;IF(Premissas!$B$4="",TODAY(),Premissas!$B$4)),AND(J69&lt;&gt;"",J69&gt;IF(Premissas!$B$4="",TODAY(),Premissas!$B$4)),AND(C69&lt;&gt;"",C69&lt;B69),AND(J69&lt;&gt;"",C69&lt;&gt;"",J69&lt;C69)),"Datas a conferir",IF(AND(I69="Rascunho",OR(A69&lt;&gt;"",C69&lt;&gt;"")),"Rascunho com dados de emissão",IF(AND(OR(I69="Emitido",I69="Cancelado"),OR(A69="",C69="",M69="")),"Emissão incompleta",IF(AND(I69="Cancelado",OR(J69="",K69="")),"Cancelamento incompleto",IF(AND(I69&lt;&gt;"Cancelado",OR(J69&lt;&gt;"",K69&lt;&gt;"")),"Cancelamento em status indevido",IF(N69="Duplicado","Número duplicado",IF(AND(O69&lt;&gt;"",O69&lt;&gt;"OK"),"Sequência a conferir",IF(L69&lt;&gt;"Sim","Conferência pendente","OK"))))))))))</f>
        <v/>
      </c>
    </row>
    <row r="70" ht="28" customHeight="1">
      <c r="A70" s="14" t="n"/>
      <c r="B70" s="15" t="n"/>
      <c r="C70" s="15" t="n"/>
      <c r="D70" s="16" t="n"/>
      <c r="E70" s="17" t="n"/>
      <c r="F70" s="16" t="n"/>
      <c r="G70" s="16" t="n"/>
      <c r="H70" s="18" t="n"/>
      <c r="I70" s="18" t="n"/>
      <c r="J70" s="15" t="n"/>
      <c r="K70" s="16" t="n"/>
      <c r="L70" s="18" t="n"/>
      <c r="M70" s="16" t="n"/>
      <c r="N70" s="19">
        <f>IF(A70="","",IF(COUNTIF($A$2:$A$121,A70)&gt;1,"Duplicado","OK"))</f>
        <v/>
      </c>
      <c r="O70" s="19">
        <f>IF(A70="","",IF(A70&lt;Premissas!$B$2,"Abaixo do inicial",IF(A70=Premissas!$B$2,"OK",IF(COUNTIF($A$2:$A$121,A70-1)=0,"Número anterior ausente","OK"))))</f>
        <v/>
      </c>
      <c r="P70" s="19">
        <f>IF(B70="","",IF(I70="Cancelado","Não aplicável",IF(AND(C70&lt;&gt;"",C70&lt;B70),"Data a conferir",IF(C70&lt;&gt;"",IF(C70-B70&lt;=Premissas!$B$3,"No prazo","Emitido após o prazo"),IF(IF(Premissas!$B$4="",TODAY(),Premissas!$B$4)&lt;B70,"Data a conferir",IF(IF(Premissas!$B$4="",TODAY(),Premissas!$B$4)-B70&gt;Premissas!$B$3,"Emissão pendente fora do prazo","Emissão pendente no prazo"))))))</f>
        <v/>
      </c>
      <c r="Q70" s="19">
        <f>IF(COUNTA(A70:M70)=0,"",IF(OR(I70="",B70="",D70="",E70="",E70&lt;=0),"Dados obrigatórios pendentes",IF(OR(B70&gt;IF(Premissas!$B$4="",TODAY(),Premissas!$B$4),AND(C70&lt;&gt;"",C70&gt;IF(Premissas!$B$4="",TODAY(),Premissas!$B$4)),AND(J70&lt;&gt;"",J70&gt;IF(Premissas!$B$4="",TODAY(),Premissas!$B$4)),AND(C70&lt;&gt;"",C70&lt;B70),AND(J70&lt;&gt;"",C70&lt;&gt;"",J70&lt;C70)),"Datas a conferir",IF(AND(I70="Rascunho",OR(A70&lt;&gt;"",C70&lt;&gt;"")),"Rascunho com dados de emissão",IF(AND(OR(I70="Emitido",I70="Cancelado"),OR(A70="",C70="",M70="")),"Emissão incompleta",IF(AND(I70="Cancelado",OR(J70="",K70="")),"Cancelamento incompleto",IF(AND(I70&lt;&gt;"Cancelado",OR(J70&lt;&gt;"",K70&lt;&gt;"")),"Cancelamento em status indevido",IF(N70="Duplicado","Número duplicado",IF(AND(O70&lt;&gt;"",O70&lt;&gt;"OK"),"Sequência a conferir",IF(L70&lt;&gt;"Sim","Conferência pendente","OK"))))))))))</f>
        <v/>
      </c>
    </row>
    <row r="71" ht="28" customHeight="1">
      <c r="A71" s="14" t="n"/>
      <c r="B71" s="15" t="n"/>
      <c r="C71" s="15" t="n"/>
      <c r="D71" s="16" t="n"/>
      <c r="E71" s="17" t="n"/>
      <c r="F71" s="16" t="n"/>
      <c r="G71" s="16" t="n"/>
      <c r="H71" s="18" t="n"/>
      <c r="I71" s="18" t="n"/>
      <c r="J71" s="15" t="n"/>
      <c r="K71" s="16" t="n"/>
      <c r="L71" s="18" t="n"/>
      <c r="M71" s="16" t="n"/>
      <c r="N71" s="19">
        <f>IF(A71="","",IF(COUNTIF($A$2:$A$121,A71)&gt;1,"Duplicado","OK"))</f>
        <v/>
      </c>
      <c r="O71" s="19">
        <f>IF(A71="","",IF(A71&lt;Premissas!$B$2,"Abaixo do inicial",IF(A71=Premissas!$B$2,"OK",IF(COUNTIF($A$2:$A$121,A71-1)=0,"Número anterior ausente","OK"))))</f>
        <v/>
      </c>
      <c r="P71" s="19">
        <f>IF(B71="","",IF(I71="Cancelado","Não aplicável",IF(AND(C71&lt;&gt;"",C71&lt;B71),"Data a conferir",IF(C71&lt;&gt;"",IF(C71-B71&lt;=Premissas!$B$3,"No prazo","Emitido após o prazo"),IF(IF(Premissas!$B$4="",TODAY(),Premissas!$B$4)&lt;B71,"Data a conferir",IF(IF(Premissas!$B$4="",TODAY(),Premissas!$B$4)-B71&gt;Premissas!$B$3,"Emissão pendente fora do prazo","Emissão pendente no prazo"))))))</f>
        <v/>
      </c>
      <c r="Q71" s="19">
        <f>IF(COUNTA(A71:M71)=0,"",IF(OR(I71="",B71="",D71="",E71="",E71&lt;=0),"Dados obrigatórios pendentes",IF(OR(B71&gt;IF(Premissas!$B$4="",TODAY(),Premissas!$B$4),AND(C71&lt;&gt;"",C71&gt;IF(Premissas!$B$4="",TODAY(),Premissas!$B$4)),AND(J71&lt;&gt;"",J71&gt;IF(Premissas!$B$4="",TODAY(),Premissas!$B$4)),AND(C71&lt;&gt;"",C71&lt;B71),AND(J71&lt;&gt;"",C71&lt;&gt;"",J71&lt;C71)),"Datas a conferir",IF(AND(I71="Rascunho",OR(A71&lt;&gt;"",C71&lt;&gt;"")),"Rascunho com dados de emissão",IF(AND(OR(I71="Emitido",I71="Cancelado"),OR(A71="",C71="",M71="")),"Emissão incompleta",IF(AND(I71="Cancelado",OR(J71="",K71="")),"Cancelamento incompleto",IF(AND(I71&lt;&gt;"Cancelado",OR(J71&lt;&gt;"",K71&lt;&gt;"")),"Cancelamento em status indevido",IF(N71="Duplicado","Número duplicado",IF(AND(O71&lt;&gt;"",O71&lt;&gt;"OK"),"Sequência a conferir",IF(L71&lt;&gt;"Sim","Conferência pendente","OK"))))))))))</f>
        <v/>
      </c>
    </row>
    <row r="72" ht="28" customHeight="1">
      <c r="A72" s="14" t="n"/>
      <c r="B72" s="15" t="n"/>
      <c r="C72" s="15" t="n"/>
      <c r="D72" s="16" t="n"/>
      <c r="E72" s="17" t="n"/>
      <c r="F72" s="16" t="n"/>
      <c r="G72" s="16" t="n"/>
      <c r="H72" s="18" t="n"/>
      <c r="I72" s="18" t="n"/>
      <c r="J72" s="15" t="n"/>
      <c r="K72" s="16" t="n"/>
      <c r="L72" s="18" t="n"/>
      <c r="M72" s="16" t="n"/>
      <c r="N72" s="19">
        <f>IF(A72="","",IF(COUNTIF($A$2:$A$121,A72)&gt;1,"Duplicado","OK"))</f>
        <v/>
      </c>
      <c r="O72" s="19">
        <f>IF(A72="","",IF(A72&lt;Premissas!$B$2,"Abaixo do inicial",IF(A72=Premissas!$B$2,"OK",IF(COUNTIF($A$2:$A$121,A72-1)=0,"Número anterior ausente","OK"))))</f>
        <v/>
      </c>
      <c r="P72" s="19">
        <f>IF(B72="","",IF(I72="Cancelado","Não aplicável",IF(AND(C72&lt;&gt;"",C72&lt;B72),"Data a conferir",IF(C72&lt;&gt;"",IF(C72-B72&lt;=Premissas!$B$3,"No prazo","Emitido após o prazo"),IF(IF(Premissas!$B$4="",TODAY(),Premissas!$B$4)&lt;B72,"Data a conferir",IF(IF(Premissas!$B$4="",TODAY(),Premissas!$B$4)-B72&gt;Premissas!$B$3,"Emissão pendente fora do prazo","Emissão pendente no prazo"))))))</f>
        <v/>
      </c>
      <c r="Q72" s="19">
        <f>IF(COUNTA(A72:M72)=0,"",IF(OR(I72="",B72="",D72="",E72="",E72&lt;=0),"Dados obrigatórios pendentes",IF(OR(B72&gt;IF(Premissas!$B$4="",TODAY(),Premissas!$B$4),AND(C72&lt;&gt;"",C72&gt;IF(Premissas!$B$4="",TODAY(),Premissas!$B$4)),AND(J72&lt;&gt;"",J72&gt;IF(Premissas!$B$4="",TODAY(),Premissas!$B$4)),AND(C72&lt;&gt;"",C72&lt;B72),AND(J72&lt;&gt;"",C72&lt;&gt;"",J72&lt;C72)),"Datas a conferir",IF(AND(I72="Rascunho",OR(A72&lt;&gt;"",C72&lt;&gt;"")),"Rascunho com dados de emissão",IF(AND(OR(I72="Emitido",I72="Cancelado"),OR(A72="",C72="",M72="")),"Emissão incompleta",IF(AND(I72="Cancelado",OR(J72="",K72="")),"Cancelamento incompleto",IF(AND(I72&lt;&gt;"Cancelado",OR(J72&lt;&gt;"",K72&lt;&gt;"")),"Cancelamento em status indevido",IF(N72="Duplicado","Número duplicado",IF(AND(O72&lt;&gt;"",O72&lt;&gt;"OK"),"Sequência a conferir",IF(L72&lt;&gt;"Sim","Conferência pendente","OK"))))))))))</f>
        <v/>
      </c>
    </row>
    <row r="73" ht="28" customHeight="1">
      <c r="A73" s="14" t="n"/>
      <c r="B73" s="15" t="n"/>
      <c r="C73" s="15" t="n"/>
      <c r="D73" s="16" t="n"/>
      <c r="E73" s="17" t="n"/>
      <c r="F73" s="16" t="n"/>
      <c r="G73" s="16" t="n"/>
      <c r="H73" s="18" t="n"/>
      <c r="I73" s="18" t="n"/>
      <c r="J73" s="15" t="n"/>
      <c r="K73" s="16" t="n"/>
      <c r="L73" s="18" t="n"/>
      <c r="M73" s="16" t="n"/>
      <c r="N73" s="19">
        <f>IF(A73="","",IF(COUNTIF($A$2:$A$121,A73)&gt;1,"Duplicado","OK"))</f>
        <v/>
      </c>
      <c r="O73" s="19">
        <f>IF(A73="","",IF(A73&lt;Premissas!$B$2,"Abaixo do inicial",IF(A73=Premissas!$B$2,"OK",IF(COUNTIF($A$2:$A$121,A73-1)=0,"Número anterior ausente","OK"))))</f>
        <v/>
      </c>
      <c r="P73" s="19">
        <f>IF(B73="","",IF(I73="Cancelado","Não aplicável",IF(AND(C73&lt;&gt;"",C73&lt;B73),"Data a conferir",IF(C73&lt;&gt;"",IF(C73-B73&lt;=Premissas!$B$3,"No prazo","Emitido após o prazo"),IF(IF(Premissas!$B$4="",TODAY(),Premissas!$B$4)&lt;B73,"Data a conferir",IF(IF(Premissas!$B$4="",TODAY(),Premissas!$B$4)-B73&gt;Premissas!$B$3,"Emissão pendente fora do prazo","Emissão pendente no prazo"))))))</f>
        <v/>
      </c>
      <c r="Q73" s="19">
        <f>IF(COUNTA(A73:M73)=0,"",IF(OR(I73="",B73="",D73="",E73="",E73&lt;=0),"Dados obrigatórios pendentes",IF(OR(B73&gt;IF(Premissas!$B$4="",TODAY(),Premissas!$B$4),AND(C73&lt;&gt;"",C73&gt;IF(Premissas!$B$4="",TODAY(),Premissas!$B$4)),AND(J73&lt;&gt;"",J73&gt;IF(Premissas!$B$4="",TODAY(),Premissas!$B$4)),AND(C73&lt;&gt;"",C73&lt;B73),AND(J73&lt;&gt;"",C73&lt;&gt;"",J73&lt;C73)),"Datas a conferir",IF(AND(I73="Rascunho",OR(A73&lt;&gt;"",C73&lt;&gt;"")),"Rascunho com dados de emissão",IF(AND(OR(I73="Emitido",I73="Cancelado"),OR(A73="",C73="",M73="")),"Emissão incompleta",IF(AND(I73="Cancelado",OR(J73="",K73="")),"Cancelamento incompleto",IF(AND(I73&lt;&gt;"Cancelado",OR(J73&lt;&gt;"",K73&lt;&gt;"")),"Cancelamento em status indevido",IF(N73="Duplicado","Número duplicado",IF(AND(O73&lt;&gt;"",O73&lt;&gt;"OK"),"Sequência a conferir",IF(L73&lt;&gt;"Sim","Conferência pendente","OK"))))))))))</f>
        <v/>
      </c>
    </row>
    <row r="74" ht="28" customHeight="1">
      <c r="A74" s="14" t="n"/>
      <c r="B74" s="15" t="n"/>
      <c r="C74" s="15" t="n"/>
      <c r="D74" s="16" t="n"/>
      <c r="E74" s="17" t="n"/>
      <c r="F74" s="16" t="n"/>
      <c r="G74" s="16" t="n"/>
      <c r="H74" s="18" t="n"/>
      <c r="I74" s="18" t="n"/>
      <c r="J74" s="15" t="n"/>
      <c r="K74" s="16" t="n"/>
      <c r="L74" s="18" t="n"/>
      <c r="M74" s="16" t="n"/>
      <c r="N74" s="19">
        <f>IF(A74="","",IF(COUNTIF($A$2:$A$121,A74)&gt;1,"Duplicado","OK"))</f>
        <v/>
      </c>
      <c r="O74" s="19">
        <f>IF(A74="","",IF(A74&lt;Premissas!$B$2,"Abaixo do inicial",IF(A74=Premissas!$B$2,"OK",IF(COUNTIF($A$2:$A$121,A74-1)=0,"Número anterior ausente","OK"))))</f>
        <v/>
      </c>
      <c r="P74" s="19">
        <f>IF(B74="","",IF(I74="Cancelado","Não aplicável",IF(AND(C74&lt;&gt;"",C74&lt;B74),"Data a conferir",IF(C74&lt;&gt;"",IF(C74-B74&lt;=Premissas!$B$3,"No prazo","Emitido após o prazo"),IF(IF(Premissas!$B$4="",TODAY(),Premissas!$B$4)&lt;B74,"Data a conferir",IF(IF(Premissas!$B$4="",TODAY(),Premissas!$B$4)-B74&gt;Premissas!$B$3,"Emissão pendente fora do prazo","Emissão pendente no prazo"))))))</f>
        <v/>
      </c>
      <c r="Q74" s="19">
        <f>IF(COUNTA(A74:M74)=0,"",IF(OR(I74="",B74="",D74="",E74="",E74&lt;=0),"Dados obrigatórios pendentes",IF(OR(B74&gt;IF(Premissas!$B$4="",TODAY(),Premissas!$B$4),AND(C74&lt;&gt;"",C74&gt;IF(Premissas!$B$4="",TODAY(),Premissas!$B$4)),AND(J74&lt;&gt;"",J74&gt;IF(Premissas!$B$4="",TODAY(),Premissas!$B$4)),AND(C74&lt;&gt;"",C74&lt;B74),AND(J74&lt;&gt;"",C74&lt;&gt;"",J74&lt;C74)),"Datas a conferir",IF(AND(I74="Rascunho",OR(A74&lt;&gt;"",C74&lt;&gt;"")),"Rascunho com dados de emissão",IF(AND(OR(I74="Emitido",I74="Cancelado"),OR(A74="",C74="",M74="")),"Emissão incompleta",IF(AND(I74="Cancelado",OR(J74="",K74="")),"Cancelamento incompleto",IF(AND(I74&lt;&gt;"Cancelado",OR(J74&lt;&gt;"",K74&lt;&gt;"")),"Cancelamento em status indevido",IF(N74="Duplicado","Número duplicado",IF(AND(O74&lt;&gt;"",O74&lt;&gt;"OK"),"Sequência a conferir",IF(L74&lt;&gt;"Sim","Conferência pendente","OK"))))))))))</f>
        <v/>
      </c>
    </row>
    <row r="75" ht="28" customHeight="1">
      <c r="A75" s="14" t="n"/>
      <c r="B75" s="15" t="n"/>
      <c r="C75" s="15" t="n"/>
      <c r="D75" s="16" t="n"/>
      <c r="E75" s="17" t="n"/>
      <c r="F75" s="16" t="n"/>
      <c r="G75" s="16" t="n"/>
      <c r="H75" s="18" t="n"/>
      <c r="I75" s="18" t="n"/>
      <c r="J75" s="15" t="n"/>
      <c r="K75" s="16" t="n"/>
      <c r="L75" s="18" t="n"/>
      <c r="M75" s="16" t="n"/>
      <c r="N75" s="19">
        <f>IF(A75="","",IF(COUNTIF($A$2:$A$121,A75)&gt;1,"Duplicado","OK"))</f>
        <v/>
      </c>
      <c r="O75" s="19">
        <f>IF(A75="","",IF(A75&lt;Premissas!$B$2,"Abaixo do inicial",IF(A75=Premissas!$B$2,"OK",IF(COUNTIF($A$2:$A$121,A75-1)=0,"Número anterior ausente","OK"))))</f>
        <v/>
      </c>
      <c r="P75" s="19">
        <f>IF(B75="","",IF(I75="Cancelado","Não aplicável",IF(AND(C75&lt;&gt;"",C75&lt;B75),"Data a conferir",IF(C75&lt;&gt;"",IF(C75-B75&lt;=Premissas!$B$3,"No prazo","Emitido após o prazo"),IF(IF(Premissas!$B$4="",TODAY(),Premissas!$B$4)&lt;B75,"Data a conferir",IF(IF(Premissas!$B$4="",TODAY(),Premissas!$B$4)-B75&gt;Premissas!$B$3,"Emissão pendente fora do prazo","Emissão pendente no prazo"))))))</f>
        <v/>
      </c>
      <c r="Q75" s="19">
        <f>IF(COUNTA(A75:M75)=0,"",IF(OR(I75="",B75="",D75="",E75="",E75&lt;=0),"Dados obrigatórios pendentes",IF(OR(B75&gt;IF(Premissas!$B$4="",TODAY(),Premissas!$B$4),AND(C75&lt;&gt;"",C75&gt;IF(Premissas!$B$4="",TODAY(),Premissas!$B$4)),AND(J75&lt;&gt;"",J75&gt;IF(Premissas!$B$4="",TODAY(),Premissas!$B$4)),AND(C75&lt;&gt;"",C75&lt;B75),AND(J75&lt;&gt;"",C75&lt;&gt;"",J75&lt;C75)),"Datas a conferir",IF(AND(I75="Rascunho",OR(A75&lt;&gt;"",C75&lt;&gt;"")),"Rascunho com dados de emissão",IF(AND(OR(I75="Emitido",I75="Cancelado"),OR(A75="",C75="",M75="")),"Emissão incompleta",IF(AND(I75="Cancelado",OR(J75="",K75="")),"Cancelamento incompleto",IF(AND(I75&lt;&gt;"Cancelado",OR(J75&lt;&gt;"",K75&lt;&gt;"")),"Cancelamento em status indevido",IF(N75="Duplicado","Número duplicado",IF(AND(O75&lt;&gt;"",O75&lt;&gt;"OK"),"Sequência a conferir",IF(L75&lt;&gt;"Sim","Conferência pendente","OK"))))))))))</f>
        <v/>
      </c>
    </row>
    <row r="76" ht="28" customHeight="1">
      <c r="A76" s="14" t="n"/>
      <c r="B76" s="15" t="n"/>
      <c r="C76" s="15" t="n"/>
      <c r="D76" s="16" t="n"/>
      <c r="E76" s="17" t="n"/>
      <c r="F76" s="16" t="n"/>
      <c r="G76" s="16" t="n"/>
      <c r="H76" s="18" t="n"/>
      <c r="I76" s="18" t="n"/>
      <c r="J76" s="15" t="n"/>
      <c r="K76" s="16" t="n"/>
      <c r="L76" s="18" t="n"/>
      <c r="M76" s="16" t="n"/>
      <c r="N76" s="19">
        <f>IF(A76="","",IF(COUNTIF($A$2:$A$121,A76)&gt;1,"Duplicado","OK"))</f>
        <v/>
      </c>
      <c r="O76" s="19">
        <f>IF(A76="","",IF(A76&lt;Premissas!$B$2,"Abaixo do inicial",IF(A76=Premissas!$B$2,"OK",IF(COUNTIF($A$2:$A$121,A76-1)=0,"Número anterior ausente","OK"))))</f>
        <v/>
      </c>
      <c r="P76" s="19">
        <f>IF(B76="","",IF(I76="Cancelado","Não aplicável",IF(AND(C76&lt;&gt;"",C76&lt;B76),"Data a conferir",IF(C76&lt;&gt;"",IF(C76-B76&lt;=Premissas!$B$3,"No prazo","Emitido após o prazo"),IF(IF(Premissas!$B$4="",TODAY(),Premissas!$B$4)&lt;B76,"Data a conferir",IF(IF(Premissas!$B$4="",TODAY(),Premissas!$B$4)-B76&gt;Premissas!$B$3,"Emissão pendente fora do prazo","Emissão pendente no prazo"))))))</f>
        <v/>
      </c>
      <c r="Q76" s="19">
        <f>IF(COUNTA(A76:M76)=0,"",IF(OR(I76="",B76="",D76="",E76="",E76&lt;=0),"Dados obrigatórios pendentes",IF(OR(B76&gt;IF(Premissas!$B$4="",TODAY(),Premissas!$B$4),AND(C76&lt;&gt;"",C76&gt;IF(Premissas!$B$4="",TODAY(),Premissas!$B$4)),AND(J76&lt;&gt;"",J76&gt;IF(Premissas!$B$4="",TODAY(),Premissas!$B$4)),AND(C76&lt;&gt;"",C76&lt;B76),AND(J76&lt;&gt;"",C76&lt;&gt;"",J76&lt;C76)),"Datas a conferir",IF(AND(I76="Rascunho",OR(A76&lt;&gt;"",C76&lt;&gt;"")),"Rascunho com dados de emissão",IF(AND(OR(I76="Emitido",I76="Cancelado"),OR(A76="",C76="",M76="")),"Emissão incompleta",IF(AND(I76="Cancelado",OR(J76="",K76="")),"Cancelamento incompleto",IF(AND(I76&lt;&gt;"Cancelado",OR(J76&lt;&gt;"",K76&lt;&gt;"")),"Cancelamento em status indevido",IF(N76="Duplicado","Número duplicado",IF(AND(O76&lt;&gt;"",O76&lt;&gt;"OK"),"Sequência a conferir",IF(L76&lt;&gt;"Sim","Conferência pendente","OK"))))))))))</f>
        <v/>
      </c>
    </row>
    <row r="77" ht="28" customHeight="1">
      <c r="A77" s="14" t="n"/>
      <c r="B77" s="15" t="n"/>
      <c r="C77" s="15" t="n"/>
      <c r="D77" s="16" t="n"/>
      <c r="E77" s="17" t="n"/>
      <c r="F77" s="16" t="n"/>
      <c r="G77" s="16" t="n"/>
      <c r="H77" s="18" t="n"/>
      <c r="I77" s="18" t="n"/>
      <c r="J77" s="15" t="n"/>
      <c r="K77" s="16" t="n"/>
      <c r="L77" s="18" t="n"/>
      <c r="M77" s="16" t="n"/>
      <c r="N77" s="19">
        <f>IF(A77="","",IF(COUNTIF($A$2:$A$121,A77)&gt;1,"Duplicado","OK"))</f>
        <v/>
      </c>
      <c r="O77" s="19">
        <f>IF(A77="","",IF(A77&lt;Premissas!$B$2,"Abaixo do inicial",IF(A77=Premissas!$B$2,"OK",IF(COUNTIF($A$2:$A$121,A77-1)=0,"Número anterior ausente","OK"))))</f>
        <v/>
      </c>
      <c r="P77" s="19">
        <f>IF(B77="","",IF(I77="Cancelado","Não aplicável",IF(AND(C77&lt;&gt;"",C77&lt;B77),"Data a conferir",IF(C77&lt;&gt;"",IF(C77-B77&lt;=Premissas!$B$3,"No prazo","Emitido após o prazo"),IF(IF(Premissas!$B$4="",TODAY(),Premissas!$B$4)&lt;B77,"Data a conferir",IF(IF(Premissas!$B$4="",TODAY(),Premissas!$B$4)-B77&gt;Premissas!$B$3,"Emissão pendente fora do prazo","Emissão pendente no prazo"))))))</f>
        <v/>
      </c>
      <c r="Q77" s="19">
        <f>IF(COUNTA(A77:M77)=0,"",IF(OR(I77="",B77="",D77="",E77="",E77&lt;=0),"Dados obrigatórios pendentes",IF(OR(B77&gt;IF(Premissas!$B$4="",TODAY(),Premissas!$B$4),AND(C77&lt;&gt;"",C77&gt;IF(Premissas!$B$4="",TODAY(),Premissas!$B$4)),AND(J77&lt;&gt;"",J77&gt;IF(Premissas!$B$4="",TODAY(),Premissas!$B$4)),AND(C77&lt;&gt;"",C77&lt;B77),AND(J77&lt;&gt;"",C77&lt;&gt;"",J77&lt;C77)),"Datas a conferir",IF(AND(I77="Rascunho",OR(A77&lt;&gt;"",C77&lt;&gt;"")),"Rascunho com dados de emissão",IF(AND(OR(I77="Emitido",I77="Cancelado"),OR(A77="",C77="",M77="")),"Emissão incompleta",IF(AND(I77="Cancelado",OR(J77="",K77="")),"Cancelamento incompleto",IF(AND(I77&lt;&gt;"Cancelado",OR(J77&lt;&gt;"",K77&lt;&gt;"")),"Cancelamento em status indevido",IF(N77="Duplicado","Número duplicado",IF(AND(O77&lt;&gt;"",O77&lt;&gt;"OK"),"Sequência a conferir",IF(L77&lt;&gt;"Sim","Conferência pendente","OK"))))))))))</f>
        <v/>
      </c>
    </row>
    <row r="78" ht="28" customHeight="1">
      <c r="A78" s="14" t="n"/>
      <c r="B78" s="15" t="n"/>
      <c r="C78" s="15" t="n"/>
      <c r="D78" s="16" t="n"/>
      <c r="E78" s="17" t="n"/>
      <c r="F78" s="16" t="n"/>
      <c r="G78" s="16" t="n"/>
      <c r="H78" s="18" t="n"/>
      <c r="I78" s="18" t="n"/>
      <c r="J78" s="15" t="n"/>
      <c r="K78" s="16" t="n"/>
      <c r="L78" s="18" t="n"/>
      <c r="M78" s="16" t="n"/>
      <c r="N78" s="19">
        <f>IF(A78="","",IF(COUNTIF($A$2:$A$121,A78)&gt;1,"Duplicado","OK"))</f>
        <v/>
      </c>
      <c r="O78" s="19">
        <f>IF(A78="","",IF(A78&lt;Premissas!$B$2,"Abaixo do inicial",IF(A78=Premissas!$B$2,"OK",IF(COUNTIF($A$2:$A$121,A78-1)=0,"Número anterior ausente","OK"))))</f>
        <v/>
      </c>
      <c r="P78" s="19">
        <f>IF(B78="","",IF(I78="Cancelado","Não aplicável",IF(AND(C78&lt;&gt;"",C78&lt;B78),"Data a conferir",IF(C78&lt;&gt;"",IF(C78-B78&lt;=Premissas!$B$3,"No prazo","Emitido após o prazo"),IF(IF(Premissas!$B$4="",TODAY(),Premissas!$B$4)&lt;B78,"Data a conferir",IF(IF(Premissas!$B$4="",TODAY(),Premissas!$B$4)-B78&gt;Premissas!$B$3,"Emissão pendente fora do prazo","Emissão pendente no prazo"))))))</f>
        <v/>
      </c>
      <c r="Q78" s="19">
        <f>IF(COUNTA(A78:M78)=0,"",IF(OR(I78="",B78="",D78="",E78="",E78&lt;=0),"Dados obrigatórios pendentes",IF(OR(B78&gt;IF(Premissas!$B$4="",TODAY(),Premissas!$B$4),AND(C78&lt;&gt;"",C78&gt;IF(Premissas!$B$4="",TODAY(),Premissas!$B$4)),AND(J78&lt;&gt;"",J78&gt;IF(Premissas!$B$4="",TODAY(),Premissas!$B$4)),AND(C78&lt;&gt;"",C78&lt;B78),AND(J78&lt;&gt;"",C78&lt;&gt;"",J78&lt;C78)),"Datas a conferir",IF(AND(I78="Rascunho",OR(A78&lt;&gt;"",C78&lt;&gt;"")),"Rascunho com dados de emissão",IF(AND(OR(I78="Emitido",I78="Cancelado"),OR(A78="",C78="",M78="")),"Emissão incompleta",IF(AND(I78="Cancelado",OR(J78="",K78="")),"Cancelamento incompleto",IF(AND(I78&lt;&gt;"Cancelado",OR(J78&lt;&gt;"",K78&lt;&gt;"")),"Cancelamento em status indevido",IF(N78="Duplicado","Número duplicado",IF(AND(O78&lt;&gt;"",O78&lt;&gt;"OK"),"Sequência a conferir",IF(L78&lt;&gt;"Sim","Conferência pendente","OK"))))))))))</f>
        <v/>
      </c>
    </row>
    <row r="79" ht="28" customHeight="1">
      <c r="A79" s="14" t="n"/>
      <c r="B79" s="15" t="n"/>
      <c r="C79" s="15" t="n"/>
      <c r="D79" s="16" t="n"/>
      <c r="E79" s="17" t="n"/>
      <c r="F79" s="16" t="n"/>
      <c r="G79" s="16" t="n"/>
      <c r="H79" s="18" t="n"/>
      <c r="I79" s="18" t="n"/>
      <c r="J79" s="15" t="n"/>
      <c r="K79" s="16" t="n"/>
      <c r="L79" s="18" t="n"/>
      <c r="M79" s="16" t="n"/>
      <c r="N79" s="19">
        <f>IF(A79="","",IF(COUNTIF($A$2:$A$121,A79)&gt;1,"Duplicado","OK"))</f>
        <v/>
      </c>
      <c r="O79" s="19">
        <f>IF(A79="","",IF(A79&lt;Premissas!$B$2,"Abaixo do inicial",IF(A79=Premissas!$B$2,"OK",IF(COUNTIF($A$2:$A$121,A79-1)=0,"Número anterior ausente","OK"))))</f>
        <v/>
      </c>
      <c r="P79" s="19">
        <f>IF(B79="","",IF(I79="Cancelado","Não aplicável",IF(AND(C79&lt;&gt;"",C79&lt;B79),"Data a conferir",IF(C79&lt;&gt;"",IF(C79-B79&lt;=Premissas!$B$3,"No prazo","Emitido após o prazo"),IF(IF(Premissas!$B$4="",TODAY(),Premissas!$B$4)&lt;B79,"Data a conferir",IF(IF(Premissas!$B$4="",TODAY(),Premissas!$B$4)-B79&gt;Premissas!$B$3,"Emissão pendente fora do prazo","Emissão pendente no prazo"))))))</f>
        <v/>
      </c>
      <c r="Q79" s="19">
        <f>IF(COUNTA(A79:M79)=0,"",IF(OR(I79="",B79="",D79="",E79="",E79&lt;=0),"Dados obrigatórios pendentes",IF(OR(B79&gt;IF(Premissas!$B$4="",TODAY(),Premissas!$B$4),AND(C79&lt;&gt;"",C79&gt;IF(Premissas!$B$4="",TODAY(),Premissas!$B$4)),AND(J79&lt;&gt;"",J79&gt;IF(Premissas!$B$4="",TODAY(),Premissas!$B$4)),AND(C79&lt;&gt;"",C79&lt;B79),AND(J79&lt;&gt;"",C79&lt;&gt;"",J79&lt;C79)),"Datas a conferir",IF(AND(I79="Rascunho",OR(A79&lt;&gt;"",C79&lt;&gt;"")),"Rascunho com dados de emissão",IF(AND(OR(I79="Emitido",I79="Cancelado"),OR(A79="",C79="",M79="")),"Emissão incompleta",IF(AND(I79="Cancelado",OR(J79="",K79="")),"Cancelamento incompleto",IF(AND(I79&lt;&gt;"Cancelado",OR(J79&lt;&gt;"",K79&lt;&gt;"")),"Cancelamento em status indevido",IF(N79="Duplicado","Número duplicado",IF(AND(O79&lt;&gt;"",O79&lt;&gt;"OK"),"Sequência a conferir",IF(L79&lt;&gt;"Sim","Conferência pendente","OK"))))))))))</f>
        <v/>
      </c>
    </row>
    <row r="80" ht="28" customHeight="1">
      <c r="A80" s="14" t="n"/>
      <c r="B80" s="15" t="n"/>
      <c r="C80" s="15" t="n"/>
      <c r="D80" s="16" t="n"/>
      <c r="E80" s="17" t="n"/>
      <c r="F80" s="16" t="n"/>
      <c r="G80" s="16" t="n"/>
      <c r="H80" s="18" t="n"/>
      <c r="I80" s="18" t="n"/>
      <c r="J80" s="15" t="n"/>
      <c r="K80" s="16" t="n"/>
      <c r="L80" s="18" t="n"/>
      <c r="M80" s="16" t="n"/>
      <c r="N80" s="19">
        <f>IF(A80="","",IF(COUNTIF($A$2:$A$121,A80)&gt;1,"Duplicado","OK"))</f>
        <v/>
      </c>
      <c r="O80" s="19">
        <f>IF(A80="","",IF(A80&lt;Premissas!$B$2,"Abaixo do inicial",IF(A80=Premissas!$B$2,"OK",IF(COUNTIF($A$2:$A$121,A80-1)=0,"Número anterior ausente","OK"))))</f>
        <v/>
      </c>
      <c r="P80" s="19">
        <f>IF(B80="","",IF(I80="Cancelado","Não aplicável",IF(AND(C80&lt;&gt;"",C80&lt;B80),"Data a conferir",IF(C80&lt;&gt;"",IF(C80-B80&lt;=Premissas!$B$3,"No prazo","Emitido após o prazo"),IF(IF(Premissas!$B$4="",TODAY(),Premissas!$B$4)&lt;B80,"Data a conferir",IF(IF(Premissas!$B$4="",TODAY(),Premissas!$B$4)-B80&gt;Premissas!$B$3,"Emissão pendente fora do prazo","Emissão pendente no prazo"))))))</f>
        <v/>
      </c>
      <c r="Q80" s="19">
        <f>IF(COUNTA(A80:M80)=0,"",IF(OR(I80="",B80="",D80="",E80="",E80&lt;=0),"Dados obrigatórios pendentes",IF(OR(B80&gt;IF(Premissas!$B$4="",TODAY(),Premissas!$B$4),AND(C80&lt;&gt;"",C80&gt;IF(Premissas!$B$4="",TODAY(),Premissas!$B$4)),AND(J80&lt;&gt;"",J80&gt;IF(Premissas!$B$4="",TODAY(),Premissas!$B$4)),AND(C80&lt;&gt;"",C80&lt;B80),AND(J80&lt;&gt;"",C80&lt;&gt;"",J80&lt;C80)),"Datas a conferir",IF(AND(I80="Rascunho",OR(A80&lt;&gt;"",C80&lt;&gt;"")),"Rascunho com dados de emissão",IF(AND(OR(I80="Emitido",I80="Cancelado"),OR(A80="",C80="",M80="")),"Emissão incompleta",IF(AND(I80="Cancelado",OR(J80="",K80="")),"Cancelamento incompleto",IF(AND(I80&lt;&gt;"Cancelado",OR(J80&lt;&gt;"",K80&lt;&gt;"")),"Cancelamento em status indevido",IF(N80="Duplicado","Número duplicado",IF(AND(O80&lt;&gt;"",O80&lt;&gt;"OK"),"Sequência a conferir",IF(L80&lt;&gt;"Sim","Conferência pendente","OK"))))))))))</f>
        <v/>
      </c>
    </row>
    <row r="81" ht="28" customHeight="1">
      <c r="A81" s="14" t="n"/>
      <c r="B81" s="15" t="n"/>
      <c r="C81" s="15" t="n"/>
      <c r="D81" s="16" t="n"/>
      <c r="E81" s="17" t="n"/>
      <c r="F81" s="16" t="n"/>
      <c r="G81" s="16" t="n"/>
      <c r="H81" s="18" t="n"/>
      <c r="I81" s="18" t="n"/>
      <c r="J81" s="15" t="n"/>
      <c r="K81" s="16" t="n"/>
      <c r="L81" s="18" t="n"/>
      <c r="M81" s="16" t="n"/>
      <c r="N81" s="19">
        <f>IF(A81="","",IF(COUNTIF($A$2:$A$121,A81)&gt;1,"Duplicado","OK"))</f>
        <v/>
      </c>
      <c r="O81" s="19">
        <f>IF(A81="","",IF(A81&lt;Premissas!$B$2,"Abaixo do inicial",IF(A81=Premissas!$B$2,"OK",IF(COUNTIF($A$2:$A$121,A81-1)=0,"Número anterior ausente","OK"))))</f>
        <v/>
      </c>
      <c r="P81" s="19">
        <f>IF(B81="","",IF(I81="Cancelado","Não aplicável",IF(AND(C81&lt;&gt;"",C81&lt;B81),"Data a conferir",IF(C81&lt;&gt;"",IF(C81-B81&lt;=Premissas!$B$3,"No prazo","Emitido após o prazo"),IF(IF(Premissas!$B$4="",TODAY(),Premissas!$B$4)&lt;B81,"Data a conferir",IF(IF(Premissas!$B$4="",TODAY(),Premissas!$B$4)-B81&gt;Premissas!$B$3,"Emissão pendente fora do prazo","Emissão pendente no prazo"))))))</f>
        <v/>
      </c>
      <c r="Q81" s="19">
        <f>IF(COUNTA(A81:M81)=0,"",IF(OR(I81="",B81="",D81="",E81="",E81&lt;=0),"Dados obrigatórios pendentes",IF(OR(B81&gt;IF(Premissas!$B$4="",TODAY(),Premissas!$B$4),AND(C81&lt;&gt;"",C81&gt;IF(Premissas!$B$4="",TODAY(),Premissas!$B$4)),AND(J81&lt;&gt;"",J81&gt;IF(Premissas!$B$4="",TODAY(),Premissas!$B$4)),AND(C81&lt;&gt;"",C81&lt;B81),AND(J81&lt;&gt;"",C81&lt;&gt;"",J81&lt;C81)),"Datas a conferir",IF(AND(I81="Rascunho",OR(A81&lt;&gt;"",C81&lt;&gt;"")),"Rascunho com dados de emissão",IF(AND(OR(I81="Emitido",I81="Cancelado"),OR(A81="",C81="",M81="")),"Emissão incompleta",IF(AND(I81="Cancelado",OR(J81="",K81="")),"Cancelamento incompleto",IF(AND(I81&lt;&gt;"Cancelado",OR(J81&lt;&gt;"",K81&lt;&gt;"")),"Cancelamento em status indevido",IF(N81="Duplicado","Número duplicado",IF(AND(O81&lt;&gt;"",O81&lt;&gt;"OK"),"Sequência a conferir",IF(L81&lt;&gt;"Sim","Conferência pendente","OK"))))))))))</f>
        <v/>
      </c>
    </row>
    <row r="82" ht="28" customHeight="1">
      <c r="A82" s="14" t="n"/>
      <c r="B82" s="15" t="n"/>
      <c r="C82" s="15" t="n"/>
      <c r="D82" s="16" t="n"/>
      <c r="E82" s="17" t="n"/>
      <c r="F82" s="16" t="n"/>
      <c r="G82" s="16" t="n"/>
      <c r="H82" s="18" t="n"/>
      <c r="I82" s="18" t="n"/>
      <c r="J82" s="15" t="n"/>
      <c r="K82" s="16" t="n"/>
      <c r="L82" s="18" t="n"/>
      <c r="M82" s="16" t="n"/>
      <c r="N82" s="19">
        <f>IF(A82="","",IF(COUNTIF($A$2:$A$121,A82)&gt;1,"Duplicado","OK"))</f>
        <v/>
      </c>
      <c r="O82" s="19">
        <f>IF(A82="","",IF(A82&lt;Premissas!$B$2,"Abaixo do inicial",IF(A82=Premissas!$B$2,"OK",IF(COUNTIF($A$2:$A$121,A82-1)=0,"Número anterior ausente","OK"))))</f>
        <v/>
      </c>
      <c r="P82" s="19">
        <f>IF(B82="","",IF(I82="Cancelado","Não aplicável",IF(AND(C82&lt;&gt;"",C82&lt;B82),"Data a conferir",IF(C82&lt;&gt;"",IF(C82-B82&lt;=Premissas!$B$3,"No prazo","Emitido após o prazo"),IF(IF(Premissas!$B$4="",TODAY(),Premissas!$B$4)&lt;B82,"Data a conferir",IF(IF(Premissas!$B$4="",TODAY(),Premissas!$B$4)-B82&gt;Premissas!$B$3,"Emissão pendente fora do prazo","Emissão pendente no prazo"))))))</f>
        <v/>
      </c>
      <c r="Q82" s="19">
        <f>IF(COUNTA(A82:M82)=0,"",IF(OR(I82="",B82="",D82="",E82="",E82&lt;=0),"Dados obrigatórios pendentes",IF(OR(B82&gt;IF(Premissas!$B$4="",TODAY(),Premissas!$B$4),AND(C82&lt;&gt;"",C82&gt;IF(Premissas!$B$4="",TODAY(),Premissas!$B$4)),AND(J82&lt;&gt;"",J82&gt;IF(Premissas!$B$4="",TODAY(),Premissas!$B$4)),AND(C82&lt;&gt;"",C82&lt;B82),AND(J82&lt;&gt;"",C82&lt;&gt;"",J82&lt;C82)),"Datas a conferir",IF(AND(I82="Rascunho",OR(A82&lt;&gt;"",C82&lt;&gt;"")),"Rascunho com dados de emissão",IF(AND(OR(I82="Emitido",I82="Cancelado"),OR(A82="",C82="",M82="")),"Emissão incompleta",IF(AND(I82="Cancelado",OR(J82="",K82="")),"Cancelamento incompleto",IF(AND(I82&lt;&gt;"Cancelado",OR(J82&lt;&gt;"",K82&lt;&gt;"")),"Cancelamento em status indevido",IF(N82="Duplicado","Número duplicado",IF(AND(O82&lt;&gt;"",O82&lt;&gt;"OK"),"Sequência a conferir",IF(L82&lt;&gt;"Sim","Conferência pendente","OK"))))))))))</f>
        <v/>
      </c>
    </row>
    <row r="83" ht="28" customHeight="1">
      <c r="A83" s="14" t="n"/>
      <c r="B83" s="15" t="n"/>
      <c r="C83" s="15" t="n"/>
      <c r="D83" s="16" t="n"/>
      <c r="E83" s="17" t="n"/>
      <c r="F83" s="16" t="n"/>
      <c r="G83" s="16" t="n"/>
      <c r="H83" s="18" t="n"/>
      <c r="I83" s="18" t="n"/>
      <c r="J83" s="15" t="n"/>
      <c r="K83" s="16" t="n"/>
      <c r="L83" s="18" t="n"/>
      <c r="M83" s="16" t="n"/>
      <c r="N83" s="19">
        <f>IF(A83="","",IF(COUNTIF($A$2:$A$121,A83)&gt;1,"Duplicado","OK"))</f>
        <v/>
      </c>
      <c r="O83" s="19">
        <f>IF(A83="","",IF(A83&lt;Premissas!$B$2,"Abaixo do inicial",IF(A83=Premissas!$B$2,"OK",IF(COUNTIF($A$2:$A$121,A83-1)=0,"Número anterior ausente","OK"))))</f>
        <v/>
      </c>
      <c r="P83" s="19">
        <f>IF(B83="","",IF(I83="Cancelado","Não aplicável",IF(AND(C83&lt;&gt;"",C83&lt;B83),"Data a conferir",IF(C83&lt;&gt;"",IF(C83-B83&lt;=Premissas!$B$3,"No prazo","Emitido após o prazo"),IF(IF(Premissas!$B$4="",TODAY(),Premissas!$B$4)&lt;B83,"Data a conferir",IF(IF(Premissas!$B$4="",TODAY(),Premissas!$B$4)-B83&gt;Premissas!$B$3,"Emissão pendente fora do prazo","Emissão pendente no prazo"))))))</f>
        <v/>
      </c>
      <c r="Q83" s="19">
        <f>IF(COUNTA(A83:M83)=0,"",IF(OR(I83="",B83="",D83="",E83="",E83&lt;=0),"Dados obrigatórios pendentes",IF(OR(B83&gt;IF(Premissas!$B$4="",TODAY(),Premissas!$B$4),AND(C83&lt;&gt;"",C83&gt;IF(Premissas!$B$4="",TODAY(),Premissas!$B$4)),AND(J83&lt;&gt;"",J83&gt;IF(Premissas!$B$4="",TODAY(),Premissas!$B$4)),AND(C83&lt;&gt;"",C83&lt;B83),AND(J83&lt;&gt;"",C83&lt;&gt;"",J83&lt;C83)),"Datas a conferir",IF(AND(I83="Rascunho",OR(A83&lt;&gt;"",C83&lt;&gt;"")),"Rascunho com dados de emissão",IF(AND(OR(I83="Emitido",I83="Cancelado"),OR(A83="",C83="",M83="")),"Emissão incompleta",IF(AND(I83="Cancelado",OR(J83="",K83="")),"Cancelamento incompleto",IF(AND(I83&lt;&gt;"Cancelado",OR(J83&lt;&gt;"",K83&lt;&gt;"")),"Cancelamento em status indevido",IF(N83="Duplicado","Número duplicado",IF(AND(O83&lt;&gt;"",O83&lt;&gt;"OK"),"Sequência a conferir",IF(L83&lt;&gt;"Sim","Conferência pendente","OK"))))))))))</f>
        <v/>
      </c>
    </row>
    <row r="84" ht="28" customHeight="1">
      <c r="A84" s="14" t="n"/>
      <c r="B84" s="15" t="n"/>
      <c r="C84" s="15" t="n"/>
      <c r="D84" s="16" t="n"/>
      <c r="E84" s="17" t="n"/>
      <c r="F84" s="16" t="n"/>
      <c r="G84" s="16" t="n"/>
      <c r="H84" s="18" t="n"/>
      <c r="I84" s="18" t="n"/>
      <c r="J84" s="15" t="n"/>
      <c r="K84" s="16" t="n"/>
      <c r="L84" s="18" t="n"/>
      <c r="M84" s="16" t="n"/>
      <c r="N84" s="19">
        <f>IF(A84="","",IF(COUNTIF($A$2:$A$121,A84)&gt;1,"Duplicado","OK"))</f>
        <v/>
      </c>
      <c r="O84" s="19">
        <f>IF(A84="","",IF(A84&lt;Premissas!$B$2,"Abaixo do inicial",IF(A84=Premissas!$B$2,"OK",IF(COUNTIF($A$2:$A$121,A84-1)=0,"Número anterior ausente","OK"))))</f>
        <v/>
      </c>
      <c r="P84" s="19">
        <f>IF(B84="","",IF(I84="Cancelado","Não aplicável",IF(AND(C84&lt;&gt;"",C84&lt;B84),"Data a conferir",IF(C84&lt;&gt;"",IF(C84-B84&lt;=Premissas!$B$3,"No prazo","Emitido após o prazo"),IF(IF(Premissas!$B$4="",TODAY(),Premissas!$B$4)&lt;B84,"Data a conferir",IF(IF(Premissas!$B$4="",TODAY(),Premissas!$B$4)-B84&gt;Premissas!$B$3,"Emissão pendente fora do prazo","Emissão pendente no prazo"))))))</f>
        <v/>
      </c>
      <c r="Q84" s="19">
        <f>IF(COUNTA(A84:M84)=0,"",IF(OR(I84="",B84="",D84="",E84="",E84&lt;=0),"Dados obrigatórios pendentes",IF(OR(B84&gt;IF(Premissas!$B$4="",TODAY(),Premissas!$B$4),AND(C84&lt;&gt;"",C84&gt;IF(Premissas!$B$4="",TODAY(),Premissas!$B$4)),AND(J84&lt;&gt;"",J84&gt;IF(Premissas!$B$4="",TODAY(),Premissas!$B$4)),AND(C84&lt;&gt;"",C84&lt;B84),AND(J84&lt;&gt;"",C84&lt;&gt;"",J84&lt;C84)),"Datas a conferir",IF(AND(I84="Rascunho",OR(A84&lt;&gt;"",C84&lt;&gt;"")),"Rascunho com dados de emissão",IF(AND(OR(I84="Emitido",I84="Cancelado"),OR(A84="",C84="",M84="")),"Emissão incompleta",IF(AND(I84="Cancelado",OR(J84="",K84="")),"Cancelamento incompleto",IF(AND(I84&lt;&gt;"Cancelado",OR(J84&lt;&gt;"",K84&lt;&gt;"")),"Cancelamento em status indevido",IF(N84="Duplicado","Número duplicado",IF(AND(O84&lt;&gt;"",O84&lt;&gt;"OK"),"Sequência a conferir",IF(L84&lt;&gt;"Sim","Conferência pendente","OK"))))))))))</f>
        <v/>
      </c>
    </row>
    <row r="85" ht="28" customHeight="1">
      <c r="A85" s="14" t="n"/>
      <c r="B85" s="15" t="n"/>
      <c r="C85" s="15" t="n"/>
      <c r="D85" s="16" t="n"/>
      <c r="E85" s="17" t="n"/>
      <c r="F85" s="16" t="n"/>
      <c r="G85" s="16" t="n"/>
      <c r="H85" s="18" t="n"/>
      <c r="I85" s="18" t="n"/>
      <c r="J85" s="15" t="n"/>
      <c r="K85" s="16" t="n"/>
      <c r="L85" s="18" t="n"/>
      <c r="M85" s="16" t="n"/>
      <c r="N85" s="19">
        <f>IF(A85="","",IF(COUNTIF($A$2:$A$121,A85)&gt;1,"Duplicado","OK"))</f>
        <v/>
      </c>
      <c r="O85" s="19">
        <f>IF(A85="","",IF(A85&lt;Premissas!$B$2,"Abaixo do inicial",IF(A85=Premissas!$B$2,"OK",IF(COUNTIF($A$2:$A$121,A85-1)=0,"Número anterior ausente","OK"))))</f>
        <v/>
      </c>
      <c r="P85" s="19">
        <f>IF(B85="","",IF(I85="Cancelado","Não aplicável",IF(AND(C85&lt;&gt;"",C85&lt;B85),"Data a conferir",IF(C85&lt;&gt;"",IF(C85-B85&lt;=Premissas!$B$3,"No prazo","Emitido após o prazo"),IF(IF(Premissas!$B$4="",TODAY(),Premissas!$B$4)&lt;B85,"Data a conferir",IF(IF(Premissas!$B$4="",TODAY(),Premissas!$B$4)-B85&gt;Premissas!$B$3,"Emissão pendente fora do prazo","Emissão pendente no prazo"))))))</f>
        <v/>
      </c>
      <c r="Q85" s="19">
        <f>IF(COUNTA(A85:M85)=0,"",IF(OR(I85="",B85="",D85="",E85="",E85&lt;=0),"Dados obrigatórios pendentes",IF(OR(B85&gt;IF(Premissas!$B$4="",TODAY(),Premissas!$B$4),AND(C85&lt;&gt;"",C85&gt;IF(Premissas!$B$4="",TODAY(),Premissas!$B$4)),AND(J85&lt;&gt;"",J85&gt;IF(Premissas!$B$4="",TODAY(),Premissas!$B$4)),AND(C85&lt;&gt;"",C85&lt;B85),AND(J85&lt;&gt;"",C85&lt;&gt;"",J85&lt;C85)),"Datas a conferir",IF(AND(I85="Rascunho",OR(A85&lt;&gt;"",C85&lt;&gt;"")),"Rascunho com dados de emissão",IF(AND(OR(I85="Emitido",I85="Cancelado"),OR(A85="",C85="",M85="")),"Emissão incompleta",IF(AND(I85="Cancelado",OR(J85="",K85="")),"Cancelamento incompleto",IF(AND(I85&lt;&gt;"Cancelado",OR(J85&lt;&gt;"",K85&lt;&gt;"")),"Cancelamento em status indevido",IF(N85="Duplicado","Número duplicado",IF(AND(O85&lt;&gt;"",O85&lt;&gt;"OK"),"Sequência a conferir",IF(L85&lt;&gt;"Sim","Conferência pendente","OK"))))))))))</f>
        <v/>
      </c>
    </row>
    <row r="86" ht="28" customHeight="1">
      <c r="A86" s="14" t="n"/>
      <c r="B86" s="15" t="n"/>
      <c r="C86" s="15" t="n"/>
      <c r="D86" s="16" t="n"/>
      <c r="E86" s="17" t="n"/>
      <c r="F86" s="16" t="n"/>
      <c r="G86" s="16" t="n"/>
      <c r="H86" s="18" t="n"/>
      <c r="I86" s="18" t="n"/>
      <c r="J86" s="15" t="n"/>
      <c r="K86" s="16" t="n"/>
      <c r="L86" s="18" t="n"/>
      <c r="M86" s="16" t="n"/>
      <c r="N86" s="19">
        <f>IF(A86="","",IF(COUNTIF($A$2:$A$121,A86)&gt;1,"Duplicado","OK"))</f>
        <v/>
      </c>
      <c r="O86" s="19">
        <f>IF(A86="","",IF(A86&lt;Premissas!$B$2,"Abaixo do inicial",IF(A86=Premissas!$B$2,"OK",IF(COUNTIF($A$2:$A$121,A86-1)=0,"Número anterior ausente","OK"))))</f>
        <v/>
      </c>
      <c r="P86" s="19">
        <f>IF(B86="","",IF(I86="Cancelado","Não aplicável",IF(AND(C86&lt;&gt;"",C86&lt;B86),"Data a conferir",IF(C86&lt;&gt;"",IF(C86-B86&lt;=Premissas!$B$3,"No prazo","Emitido após o prazo"),IF(IF(Premissas!$B$4="",TODAY(),Premissas!$B$4)&lt;B86,"Data a conferir",IF(IF(Premissas!$B$4="",TODAY(),Premissas!$B$4)-B86&gt;Premissas!$B$3,"Emissão pendente fora do prazo","Emissão pendente no prazo"))))))</f>
        <v/>
      </c>
      <c r="Q86" s="19">
        <f>IF(COUNTA(A86:M86)=0,"",IF(OR(I86="",B86="",D86="",E86="",E86&lt;=0),"Dados obrigatórios pendentes",IF(OR(B86&gt;IF(Premissas!$B$4="",TODAY(),Premissas!$B$4),AND(C86&lt;&gt;"",C86&gt;IF(Premissas!$B$4="",TODAY(),Premissas!$B$4)),AND(J86&lt;&gt;"",J86&gt;IF(Premissas!$B$4="",TODAY(),Premissas!$B$4)),AND(C86&lt;&gt;"",C86&lt;B86),AND(J86&lt;&gt;"",C86&lt;&gt;"",J86&lt;C86)),"Datas a conferir",IF(AND(I86="Rascunho",OR(A86&lt;&gt;"",C86&lt;&gt;"")),"Rascunho com dados de emissão",IF(AND(OR(I86="Emitido",I86="Cancelado"),OR(A86="",C86="",M86="")),"Emissão incompleta",IF(AND(I86="Cancelado",OR(J86="",K86="")),"Cancelamento incompleto",IF(AND(I86&lt;&gt;"Cancelado",OR(J86&lt;&gt;"",K86&lt;&gt;"")),"Cancelamento em status indevido",IF(N86="Duplicado","Número duplicado",IF(AND(O86&lt;&gt;"",O86&lt;&gt;"OK"),"Sequência a conferir",IF(L86&lt;&gt;"Sim","Conferência pendente","OK"))))))))))</f>
        <v/>
      </c>
    </row>
    <row r="87" ht="28" customHeight="1">
      <c r="A87" s="14" t="n"/>
      <c r="B87" s="15" t="n"/>
      <c r="C87" s="15" t="n"/>
      <c r="D87" s="16" t="n"/>
      <c r="E87" s="17" t="n"/>
      <c r="F87" s="16" t="n"/>
      <c r="G87" s="16" t="n"/>
      <c r="H87" s="18" t="n"/>
      <c r="I87" s="18" t="n"/>
      <c r="J87" s="15" t="n"/>
      <c r="K87" s="16" t="n"/>
      <c r="L87" s="18" t="n"/>
      <c r="M87" s="16" t="n"/>
      <c r="N87" s="19">
        <f>IF(A87="","",IF(COUNTIF($A$2:$A$121,A87)&gt;1,"Duplicado","OK"))</f>
        <v/>
      </c>
      <c r="O87" s="19">
        <f>IF(A87="","",IF(A87&lt;Premissas!$B$2,"Abaixo do inicial",IF(A87=Premissas!$B$2,"OK",IF(COUNTIF($A$2:$A$121,A87-1)=0,"Número anterior ausente","OK"))))</f>
        <v/>
      </c>
      <c r="P87" s="19">
        <f>IF(B87="","",IF(I87="Cancelado","Não aplicável",IF(AND(C87&lt;&gt;"",C87&lt;B87),"Data a conferir",IF(C87&lt;&gt;"",IF(C87-B87&lt;=Premissas!$B$3,"No prazo","Emitido após o prazo"),IF(IF(Premissas!$B$4="",TODAY(),Premissas!$B$4)&lt;B87,"Data a conferir",IF(IF(Premissas!$B$4="",TODAY(),Premissas!$B$4)-B87&gt;Premissas!$B$3,"Emissão pendente fora do prazo","Emissão pendente no prazo"))))))</f>
        <v/>
      </c>
      <c r="Q87" s="19">
        <f>IF(COUNTA(A87:M87)=0,"",IF(OR(I87="",B87="",D87="",E87="",E87&lt;=0),"Dados obrigatórios pendentes",IF(OR(B87&gt;IF(Premissas!$B$4="",TODAY(),Premissas!$B$4),AND(C87&lt;&gt;"",C87&gt;IF(Premissas!$B$4="",TODAY(),Premissas!$B$4)),AND(J87&lt;&gt;"",J87&gt;IF(Premissas!$B$4="",TODAY(),Premissas!$B$4)),AND(C87&lt;&gt;"",C87&lt;B87),AND(J87&lt;&gt;"",C87&lt;&gt;"",J87&lt;C87)),"Datas a conferir",IF(AND(I87="Rascunho",OR(A87&lt;&gt;"",C87&lt;&gt;"")),"Rascunho com dados de emissão",IF(AND(OR(I87="Emitido",I87="Cancelado"),OR(A87="",C87="",M87="")),"Emissão incompleta",IF(AND(I87="Cancelado",OR(J87="",K87="")),"Cancelamento incompleto",IF(AND(I87&lt;&gt;"Cancelado",OR(J87&lt;&gt;"",K87&lt;&gt;"")),"Cancelamento em status indevido",IF(N87="Duplicado","Número duplicado",IF(AND(O87&lt;&gt;"",O87&lt;&gt;"OK"),"Sequência a conferir",IF(L87&lt;&gt;"Sim","Conferência pendente","OK"))))))))))</f>
        <v/>
      </c>
    </row>
    <row r="88" ht="28" customHeight="1">
      <c r="A88" s="14" t="n"/>
      <c r="B88" s="15" t="n"/>
      <c r="C88" s="15" t="n"/>
      <c r="D88" s="16" t="n"/>
      <c r="E88" s="17" t="n"/>
      <c r="F88" s="16" t="n"/>
      <c r="G88" s="16" t="n"/>
      <c r="H88" s="18" t="n"/>
      <c r="I88" s="18" t="n"/>
      <c r="J88" s="15" t="n"/>
      <c r="K88" s="16" t="n"/>
      <c r="L88" s="18" t="n"/>
      <c r="M88" s="16" t="n"/>
      <c r="N88" s="19">
        <f>IF(A88="","",IF(COUNTIF($A$2:$A$121,A88)&gt;1,"Duplicado","OK"))</f>
        <v/>
      </c>
      <c r="O88" s="19">
        <f>IF(A88="","",IF(A88&lt;Premissas!$B$2,"Abaixo do inicial",IF(A88=Premissas!$B$2,"OK",IF(COUNTIF($A$2:$A$121,A88-1)=0,"Número anterior ausente","OK"))))</f>
        <v/>
      </c>
      <c r="P88" s="19">
        <f>IF(B88="","",IF(I88="Cancelado","Não aplicável",IF(AND(C88&lt;&gt;"",C88&lt;B88),"Data a conferir",IF(C88&lt;&gt;"",IF(C88-B88&lt;=Premissas!$B$3,"No prazo","Emitido após o prazo"),IF(IF(Premissas!$B$4="",TODAY(),Premissas!$B$4)&lt;B88,"Data a conferir",IF(IF(Premissas!$B$4="",TODAY(),Premissas!$B$4)-B88&gt;Premissas!$B$3,"Emissão pendente fora do prazo","Emissão pendente no prazo"))))))</f>
        <v/>
      </c>
      <c r="Q88" s="19">
        <f>IF(COUNTA(A88:M88)=0,"",IF(OR(I88="",B88="",D88="",E88="",E88&lt;=0),"Dados obrigatórios pendentes",IF(OR(B88&gt;IF(Premissas!$B$4="",TODAY(),Premissas!$B$4),AND(C88&lt;&gt;"",C88&gt;IF(Premissas!$B$4="",TODAY(),Premissas!$B$4)),AND(J88&lt;&gt;"",J88&gt;IF(Premissas!$B$4="",TODAY(),Premissas!$B$4)),AND(C88&lt;&gt;"",C88&lt;B88),AND(J88&lt;&gt;"",C88&lt;&gt;"",J88&lt;C88)),"Datas a conferir",IF(AND(I88="Rascunho",OR(A88&lt;&gt;"",C88&lt;&gt;"")),"Rascunho com dados de emissão",IF(AND(OR(I88="Emitido",I88="Cancelado"),OR(A88="",C88="",M88="")),"Emissão incompleta",IF(AND(I88="Cancelado",OR(J88="",K88="")),"Cancelamento incompleto",IF(AND(I88&lt;&gt;"Cancelado",OR(J88&lt;&gt;"",K88&lt;&gt;"")),"Cancelamento em status indevido",IF(N88="Duplicado","Número duplicado",IF(AND(O88&lt;&gt;"",O88&lt;&gt;"OK"),"Sequência a conferir",IF(L88&lt;&gt;"Sim","Conferência pendente","OK"))))))))))</f>
        <v/>
      </c>
    </row>
    <row r="89" ht="28" customHeight="1">
      <c r="A89" s="14" t="n"/>
      <c r="B89" s="15" t="n"/>
      <c r="C89" s="15" t="n"/>
      <c r="D89" s="16" t="n"/>
      <c r="E89" s="17" t="n"/>
      <c r="F89" s="16" t="n"/>
      <c r="G89" s="16" t="n"/>
      <c r="H89" s="18" t="n"/>
      <c r="I89" s="18" t="n"/>
      <c r="J89" s="15" t="n"/>
      <c r="K89" s="16" t="n"/>
      <c r="L89" s="18" t="n"/>
      <c r="M89" s="16" t="n"/>
      <c r="N89" s="19">
        <f>IF(A89="","",IF(COUNTIF($A$2:$A$121,A89)&gt;1,"Duplicado","OK"))</f>
        <v/>
      </c>
      <c r="O89" s="19">
        <f>IF(A89="","",IF(A89&lt;Premissas!$B$2,"Abaixo do inicial",IF(A89=Premissas!$B$2,"OK",IF(COUNTIF($A$2:$A$121,A89-1)=0,"Número anterior ausente","OK"))))</f>
        <v/>
      </c>
      <c r="P89" s="19">
        <f>IF(B89="","",IF(I89="Cancelado","Não aplicável",IF(AND(C89&lt;&gt;"",C89&lt;B89),"Data a conferir",IF(C89&lt;&gt;"",IF(C89-B89&lt;=Premissas!$B$3,"No prazo","Emitido após o prazo"),IF(IF(Premissas!$B$4="",TODAY(),Premissas!$B$4)&lt;B89,"Data a conferir",IF(IF(Premissas!$B$4="",TODAY(),Premissas!$B$4)-B89&gt;Premissas!$B$3,"Emissão pendente fora do prazo","Emissão pendente no prazo"))))))</f>
        <v/>
      </c>
      <c r="Q89" s="19">
        <f>IF(COUNTA(A89:M89)=0,"",IF(OR(I89="",B89="",D89="",E89="",E89&lt;=0),"Dados obrigatórios pendentes",IF(OR(B89&gt;IF(Premissas!$B$4="",TODAY(),Premissas!$B$4),AND(C89&lt;&gt;"",C89&gt;IF(Premissas!$B$4="",TODAY(),Premissas!$B$4)),AND(J89&lt;&gt;"",J89&gt;IF(Premissas!$B$4="",TODAY(),Premissas!$B$4)),AND(C89&lt;&gt;"",C89&lt;B89),AND(J89&lt;&gt;"",C89&lt;&gt;"",J89&lt;C89)),"Datas a conferir",IF(AND(I89="Rascunho",OR(A89&lt;&gt;"",C89&lt;&gt;"")),"Rascunho com dados de emissão",IF(AND(OR(I89="Emitido",I89="Cancelado"),OR(A89="",C89="",M89="")),"Emissão incompleta",IF(AND(I89="Cancelado",OR(J89="",K89="")),"Cancelamento incompleto",IF(AND(I89&lt;&gt;"Cancelado",OR(J89&lt;&gt;"",K89&lt;&gt;"")),"Cancelamento em status indevido",IF(N89="Duplicado","Número duplicado",IF(AND(O89&lt;&gt;"",O89&lt;&gt;"OK"),"Sequência a conferir",IF(L89&lt;&gt;"Sim","Conferência pendente","OK"))))))))))</f>
        <v/>
      </c>
    </row>
    <row r="90" ht="28" customHeight="1">
      <c r="A90" s="14" t="n"/>
      <c r="B90" s="15" t="n"/>
      <c r="C90" s="15" t="n"/>
      <c r="D90" s="16" t="n"/>
      <c r="E90" s="17" t="n"/>
      <c r="F90" s="16" t="n"/>
      <c r="G90" s="16" t="n"/>
      <c r="H90" s="18" t="n"/>
      <c r="I90" s="18" t="n"/>
      <c r="J90" s="15" t="n"/>
      <c r="K90" s="16" t="n"/>
      <c r="L90" s="18" t="n"/>
      <c r="M90" s="16" t="n"/>
      <c r="N90" s="19">
        <f>IF(A90="","",IF(COUNTIF($A$2:$A$121,A90)&gt;1,"Duplicado","OK"))</f>
        <v/>
      </c>
      <c r="O90" s="19">
        <f>IF(A90="","",IF(A90&lt;Premissas!$B$2,"Abaixo do inicial",IF(A90=Premissas!$B$2,"OK",IF(COUNTIF($A$2:$A$121,A90-1)=0,"Número anterior ausente","OK"))))</f>
        <v/>
      </c>
      <c r="P90" s="19">
        <f>IF(B90="","",IF(I90="Cancelado","Não aplicável",IF(AND(C90&lt;&gt;"",C90&lt;B90),"Data a conferir",IF(C90&lt;&gt;"",IF(C90-B90&lt;=Premissas!$B$3,"No prazo","Emitido após o prazo"),IF(IF(Premissas!$B$4="",TODAY(),Premissas!$B$4)&lt;B90,"Data a conferir",IF(IF(Premissas!$B$4="",TODAY(),Premissas!$B$4)-B90&gt;Premissas!$B$3,"Emissão pendente fora do prazo","Emissão pendente no prazo"))))))</f>
        <v/>
      </c>
      <c r="Q90" s="19">
        <f>IF(COUNTA(A90:M90)=0,"",IF(OR(I90="",B90="",D90="",E90="",E90&lt;=0),"Dados obrigatórios pendentes",IF(OR(B90&gt;IF(Premissas!$B$4="",TODAY(),Premissas!$B$4),AND(C90&lt;&gt;"",C90&gt;IF(Premissas!$B$4="",TODAY(),Premissas!$B$4)),AND(J90&lt;&gt;"",J90&gt;IF(Premissas!$B$4="",TODAY(),Premissas!$B$4)),AND(C90&lt;&gt;"",C90&lt;B90),AND(J90&lt;&gt;"",C90&lt;&gt;"",J90&lt;C90)),"Datas a conferir",IF(AND(I90="Rascunho",OR(A90&lt;&gt;"",C90&lt;&gt;"")),"Rascunho com dados de emissão",IF(AND(OR(I90="Emitido",I90="Cancelado"),OR(A90="",C90="",M90="")),"Emissão incompleta",IF(AND(I90="Cancelado",OR(J90="",K90="")),"Cancelamento incompleto",IF(AND(I90&lt;&gt;"Cancelado",OR(J90&lt;&gt;"",K90&lt;&gt;"")),"Cancelamento em status indevido",IF(N90="Duplicado","Número duplicado",IF(AND(O90&lt;&gt;"",O90&lt;&gt;"OK"),"Sequência a conferir",IF(L90&lt;&gt;"Sim","Conferência pendente","OK"))))))))))</f>
        <v/>
      </c>
    </row>
    <row r="91" ht="28" customHeight="1">
      <c r="A91" s="14" t="n"/>
      <c r="B91" s="15" t="n"/>
      <c r="C91" s="15" t="n"/>
      <c r="D91" s="16" t="n"/>
      <c r="E91" s="17" t="n"/>
      <c r="F91" s="16" t="n"/>
      <c r="G91" s="16" t="n"/>
      <c r="H91" s="18" t="n"/>
      <c r="I91" s="18" t="n"/>
      <c r="J91" s="15" t="n"/>
      <c r="K91" s="16" t="n"/>
      <c r="L91" s="18" t="n"/>
      <c r="M91" s="16" t="n"/>
      <c r="N91" s="19">
        <f>IF(A91="","",IF(COUNTIF($A$2:$A$121,A91)&gt;1,"Duplicado","OK"))</f>
        <v/>
      </c>
      <c r="O91" s="19">
        <f>IF(A91="","",IF(A91&lt;Premissas!$B$2,"Abaixo do inicial",IF(A91=Premissas!$B$2,"OK",IF(COUNTIF($A$2:$A$121,A91-1)=0,"Número anterior ausente","OK"))))</f>
        <v/>
      </c>
      <c r="P91" s="19">
        <f>IF(B91="","",IF(I91="Cancelado","Não aplicável",IF(AND(C91&lt;&gt;"",C91&lt;B91),"Data a conferir",IF(C91&lt;&gt;"",IF(C91-B91&lt;=Premissas!$B$3,"No prazo","Emitido após o prazo"),IF(IF(Premissas!$B$4="",TODAY(),Premissas!$B$4)&lt;B91,"Data a conferir",IF(IF(Premissas!$B$4="",TODAY(),Premissas!$B$4)-B91&gt;Premissas!$B$3,"Emissão pendente fora do prazo","Emissão pendente no prazo"))))))</f>
        <v/>
      </c>
      <c r="Q91" s="19">
        <f>IF(COUNTA(A91:M91)=0,"",IF(OR(I91="",B91="",D91="",E91="",E91&lt;=0),"Dados obrigatórios pendentes",IF(OR(B91&gt;IF(Premissas!$B$4="",TODAY(),Premissas!$B$4),AND(C91&lt;&gt;"",C91&gt;IF(Premissas!$B$4="",TODAY(),Premissas!$B$4)),AND(J91&lt;&gt;"",J91&gt;IF(Premissas!$B$4="",TODAY(),Premissas!$B$4)),AND(C91&lt;&gt;"",C91&lt;B91),AND(J91&lt;&gt;"",C91&lt;&gt;"",J91&lt;C91)),"Datas a conferir",IF(AND(I91="Rascunho",OR(A91&lt;&gt;"",C91&lt;&gt;"")),"Rascunho com dados de emissão",IF(AND(OR(I91="Emitido",I91="Cancelado"),OR(A91="",C91="",M91="")),"Emissão incompleta",IF(AND(I91="Cancelado",OR(J91="",K91="")),"Cancelamento incompleto",IF(AND(I91&lt;&gt;"Cancelado",OR(J91&lt;&gt;"",K91&lt;&gt;"")),"Cancelamento em status indevido",IF(N91="Duplicado","Número duplicado",IF(AND(O91&lt;&gt;"",O91&lt;&gt;"OK"),"Sequência a conferir",IF(L91&lt;&gt;"Sim","Conferência pendente","OK"))))))))))</f>
        <v/>
      </c>
    </row>
    <row r="92" ht="28" customHeight="1">
      <c r="A92" s="14" t="n"/>
      <c r="B92" s="15" t="n"/>
      <c r="C92" s="15" t="n"/>
      <c r="D92" s="16" t="n"/>
      <c r="E92" s="17" t="n"/>
      <c r="F92" s="16" t="n"/>
      <c r="G92" s="16" t="n"/>
      <c r="H92" s="18" t="n"/>
      <c r="I92" s="18" t="n"/>
      <c r="J92" s="15" t="n"/>
      <c r="K92" s="16" t="n"/>
      <c r="L92" s="18" t="n"/>
      <c r="M92" s="16" t="n"/>
      <c r="N92" s="19">
        <f>IF(A92="","",IF(COUNTIF($A$2:$A$121,A92)&gt;1,"Duplicado","OK"))</f>
        <v/>
      </c>
      <c r="O92" s="19">
        <f>IF(A92="","",IF(A92&lt;Premissas!$B$2,"Abaixo do inicial",IF(A92=Premissas!$B$2,"OK",IF(COUNTIF($A$2:$A$121,A92-1)=0,"Número anterior ausente","OK"))))</f>
        <v/>
      </c>
      <c r="P92" s="19">
        <f>IF(B92="","",IF(I92="Cancelado","Não aplicável",IF(AND(C92&lt;&gt;"",C92&lt;B92),"Data a conferir",IF(C92&lt;&gt;"",IF(C92-B92&lt;=Premissas!$B$3,"No prazo","Emitido após o prazo"),IF(IF(Premissas!$B$4="",TODAY(),Premissas!$B$4)&lt;B92,"Data a conferir",IF(IF(Premissas!$B$4="",TODAY(),Premissas!$B$4)-B92&gt;Premissas!$B$3,"Emissão pendente fora do prazo","Emissão pendente no prazo"))))))</f>
        <v/>
      </c>
      <c r="Q92" s="19">
        <f>IF(COUNTA(A92:M92)=0,"",IF(OR(I92="",B92="",D92="",E92="",E92&lt;=0),"Dados obrigatórios pendentes",IF(OR(B92&gt;IF(Premissas!$B$4="",TODAY(),Premissas!$B$4),AND(C92&lt;&gt;"",C92&gt;IF(Premissas!$B$4="",TODAY(),Premissas!$B$4)),AND(J92&lt;&gt;"",J92&gt;IF(Premissas!$B$4="",TODAY(),Premissas!$B$4)),AND(C92&lt;&gt;"",C92&lt;B92),AND(J92&lt;&gt;"",C92&lt;&gt;"",J92&lt;C92)),"Datas a conferir",IF(AND(I92="Rascunho",OR(A92&lt;&gt;"",C92&lt;&gt;"")),"Rascunho com dados de emissão",IF(AND(OR(I92="Emitido",I92="Cancelado"),OR(A92="",C92="",M92="")),"Emissão incompleta",IF(AND(I92="Cancelado",OR(J92="",K92="")),"Cancelamento incompleto",IF(AND(I92&lt;&gt;"Cancelado",OR(J92&lt;&gt;"",K92&lt;&gt;"")),"Cancelamento em status indevido",IF(N92="Duplicado","Número duplicado",IF(AND(O92&lt;&gt;"",O92&lt;&gt;"OK"),"Sequência a conferir",IF(L92&lt;&gt;"Sim","Conferência pendente","OK"))))))))))</f>
        <v/>
      </c>
    </row>
    <row r="93" ht="28" customHeight="1">
      <c r="A93" s="14" t="n"/>
      <c r="B93" s="15" t="n"/>
      <c r="C93" s="15" t="n"/>
      <c r="D93" s="16" t="n"/>
      <c r="E93" s="17" t="n"/>
      <c r="F93" s="16" t="n"/>
      <c r="G93" s="16" t="n"/>
      <c r="H93" s="18" t="n"/>
      <c r="I93" s="18" t="n"/>
      <c r="J93" s="15" t="n"/>
      <c r="K93" s="16" t="n"/>
      <c r="L93" s="18" t="n"/>
      <c r="M93" s="16" t="n"/>
      <c r="N93" s="19">
        <f>IF(A93="","",IF(COUNTIF($A$2:$A$121,A93)&gt;1,"Duplicado","OK"))</f>
        <v/>
      </c>
      <c r="O93" s="19">
        <f>IF(A93="","",IF(A93&lt;Premissas!$B$2,"Abaixo do inicial",IF(A93=Premissas!$B$2,"OK",IF(COUNTIF($A$2:$A$121,A93-1)=0,"Número anterior ausente","OK"))))</f>
        <v/>
      </c>
      <c r="P93" s="19">
        <f>IF(B93="","",IF(I93="Cancelado","Não aplicável",IF(AND(C93&lt;&gt;"",C93&lt;B93),"Data a conferir",IF(C93&lt;&gt;"",IF(C93-B93&lt;=Premissas!$B$3,"No prazo","Emitido após o prazo"),IF(IF(Premissas!$B$4="",TODAY(),Premissas!$B$4)&lt;B93,"Data a conferir",IF(IF(Premissas!$B$4="",TODAY(),Premissas!$B$4)-B93&gt;Premissas!$B$3,"Emissão pendente fora do prazo","Emissão pendente no prazo"))))))</f>
        <v/>
      </c>
      <c r="Q93" s="19">
        <f>IF(COUNTA(A93:M93)=0,"",IF(OR(I93="",B93="",D93="",E93="",E93&lt;=0),"Dados obrigatórios pendentes",IF(OR(B93&gt;IF(Premissas!$B$4="",TODAY(),Premissas!$B$4),AND(C93&lt;&gt;"",C93&gt;IF(Premissas!$B$4="",TODAY(),Premissas!$B$4)),AND(J93&lt;&gt;"",J93&gt;IF(Premissas!$B$4="",TODAY(),Premissas!$B$4)),AND(C93&lt;&gt;"",C93&lt;B93),AND(J93&lt;&gt;"",C93&lt;&gt;"",J93&lt;C93)),"Datas a conferir",IF(AND(I93="Rascunho",OR(A93&lt;&gt;"",C93&lt;&gt;"")),"Rascunho com dados de emissão",IF(AND(OR(I93="Emitido",I93="Cancelado"),OR(A93="",C93="",M93="")),"Emissão incompleta",IF(AND(I93="Cancelado",OR(J93="",K93="")),"Cancelamento incompleto",IF(AND(I93&lt;&gt;"Cancelado",OR(J93&lt;&gt;"",K93&lt;&gt;"")),"Cancelamento em status indevido",IF(N93="Duplicado","Número duplicado",IF(AND(O93&lt;&gt;"",O93&lt;&gt;"OK"),"Sequência a conferir",IF(L93&lt;&gt;"Sim","Conferência pendente","OK"))))))))))</f>
        <v/>
      </c>
    </row>
    <row r="94" ht="28" customHeight="1">
      <c r="A94" s="14" t="n"/>
      <c r="B94" s="15" t="n"/>
      <c r="C94" s="15" t="n"/>
      <c r="D94" s="16" t="n"/>
      <c r="E94" s="17" t="n"/>
      <c r="F94" s="16" t="n"/>
      <c r="G94" s="16" t="n"/>
      <c r="H94" s="18" t="n"/>
      <c r="I94" s="18" t="n"/>
      <c r="J94" s="15" t="n"/>
      <c r="K94" s="16" t="n"/>
      <c r="L94" s="18" t="n"/>
      <c r="M94" s="16" t="n"/>
      <c r="N94" s="19">
        <f>IF(A94="","",IF(COUNTIF($A$2:$A$121,A94)&gt;1,"Duplicado","OK"))</f>
        <v/>
      </c>
      <c r="O94" s="19">
        <f>IF(A94="","",IF(A94&lt;Premissas!$B$2,"Abaixo do inicial",IF(A94=Premissas!$B$2,"OK",IF(COUNTIF($A$2:$A$121,A94-1)=0,"Número anterior ausente","OK"))))</f>
        <v/>
      </c>
      <c r="P94" s="19">
        <f>IF(B94="","",IF(I94="Cancelado","Não aplicável",IF(AND(C94&lt;&gt;"",C94&lt;B94),"Data a conferir",IF(C94&lt;&gt;"",IF(C94-B94&lt;=Premissas!$B$3,"No prazo","Emitido após o prazo"),IF(IF(Premissas!$B$4="",TODAY(),Premissas!$B$4)&lt;B94,"Data a conferir",IF(IF(Premissas!$B$4="",TODAY(),Premissas!$B$4)-B94&gt;Premissas!$B$3,"Emissão pendente fora do prazo","Emissão pendente no prazo"))))))</f>
        <v/>
      </c>
      <c r="Q94" s="19">
        <f>IF(COUNTA(A94:M94)=0,"",IF(OR(I94="",B94="",D94="",E94="",E94&lt;=0),"Dados obrigatórios pendentes",IF(OR(B94&gt;IF(Premissas!$B$4="",TODAY(),Premissas!$B$4),AND(C94&lt;&gt;"",C94&gt;IF(Premissas!$B$4="",TODAY(),Premissas!$B$4)),AND(J94&lt;&gt;"",J94&gt;IF(Premissas!$B$4="",TODAY(),Premissas!$B$4)),AND(C94&lt;&gt;"",C94&lt;B94),AND(J94&lt;&gt;"",C94&lt;&gt;"",J94&lt;C94)),"Datas a conferir",IF(AND(I94="Rascunho",OR(A94&lt;&gt;"",C94&lt;&gt;"")),"Rascunho com dados de emissão",IF(AND(OR(I94="Emitido",I94="Cancelado"),OR(A94="",C94="",M94="")),"Emissão incompleta",IF(AND(I94="Cancelado",OR(J94="",K94="")),"Cancelamento incompleto",IF(AND(I94&lt;&gt;"Cancelado",OR(J94&lt;&gt;"",K94&lt;&gt;"")),"Cancelamento em status indevido",IF(N94="Duplicado","Número duplicado",IF(AND(O94&lt;&gt;"",O94&lt;&gt;"OK"),"Sequência a conferir",IF(L94&lt;&gt;"Sim","Conferência pendente","OK"))))))))))</f>
        <v/>
      </c>
    </row>
    <row r="95" ht="28" customHeight="1">
      <c r="A95" s="14" t="n"/>
      <c r="B95" s="15" t="n"/>
      <c r="C95" s="15" t="n"/>
      <c r="D95" s="16" t="n"/>
      <c r="E95" s="17" t="n"/>
      <c r="F95" s="16" t="n"/>
      <c r="G95" s="16" t="n"/>
      <c r="H95" s="18" t="n"/>
      <c r="I95" s="18" t="n"/>
      <c r="J95" s="15" t="n"/>
      <c r="K95" s="16" t="n"/>
      <c r="L95" s="18" t="n"/>
      <c r="M95" s="16" t="n"/>
      <c r="N95" s="19">
        <f>IF(A95="","",IF(COUNTIF($A$2:$A$121,A95)&gt;1,"Duplicado","OK"))</f>
        <v/>
      </c>
      <c r="O95" s="19">
        <f>IF(A95="","",IF(A95&lt;Premissas!$B$2,"Abaixo do inicial",IF(A95=Premissas!$B$2,"OK",IF(COUNTIF($A$2:$A$121,A95-1)=0,"Número anterior ausente","OK"))))</f>
        <v/>
      </c>
      <c r="P95" s="19">
        <f>IF(B95="","",IF(I95="Cancelado","Não aplicável",IF(AND(C95&lt;&gt;"",C95&lt;B95),"Data a conferir",IF(C95&lt;&gt;"",IF(C95-B95&lt;=Premissas!$B$3,"No prazo","Emitido após o prazo"),IF(IF(Premissas!$B$4="",TODAY(),Premissas!$B$4)&lt;B95,"Data a conferir",IF(IF(Premissas!$B$4="",TODAY(),Premissas!$B$4)-B95&gt;Premissas!$B$3,"Emissão pendente fora do prazo","Emissão pendente no prazo"))))))</f>
        <v/>
      </c>
      <c r="Q95" s="19">
        <f>IF(COUNTA(A95:M95)=0,"",IF(OR(I95="",B95="",D95="",E95="",E95&lt;=0),"Dados obrigatórios pendentes",IF(OR(B95&gt;IF(Premissas!$B$4="",TODAY(),Premissas!$B$4),AND(C95&lt;&gt;"",C95&gt;IF(Premissas!$B$4="",TODAY(),Premissas!$B$4)),AND(J95&lt;&gt;"",J95&gt;IF(Premissas!$B$4="",TODAY(),Premissas!$B$4)),AND(C95&lt;&gt;"",C95&lt;B95),AND(J95&lt;&gt;"",C95&lt;&gt;"",J95&lt;C95)),"Datas a conferir",IF(AND(I95="Rascunho",OR(A95&lt;&gt;"",C95&lt;&gt;"")),"Rascunho com dados de emissão",IF(AND(OR(I95="Emitido",I95="Cancelado"),OR(A95="",C95="",M95="")),"Emissão incompleta",IF(AND(I95="Cancelado",OR(J95="",K95="")),"Cancelamento incompleto",IF(AND(I95&lt;&gt;"Cancelado",OR(J95&lt;&gt;"",K95&lt;&gt;"")),"Cancelamento em status indevido",IF(N95="Duplicado","Número duplicado",IF(AND(O95&lt;&gt;"",O95&lt;&gt;"OK"),"Sequência a conferir",IF(L95&lt;&gt;"Sim","Conferência pendente","OK"))))))))))</f>
        <v/>
      </c>
    </row>
    <row r="96" ht="28" customHeight="1">
      <c r="A96" s="14" t="n"/>
      <c r="B96" s="15" t="n"/>
      <c r="C96" s="15" t="n"/>
      <c r="D96" s="16" t="n"/>
      <c r="E96" s="17" t="n"/>
      <c r="F96" s="16" t="n"/>
      <c r="G96" s="16" t="n"/>
      <c r="H96" s="18" t="n"/>
      <c r="I96" s="18" t="n"/>
      <c r="J96" s="15" t="n"/>
      <c r="K96" s="16" t="n"/>
      <c r="L96" s="18" t="n"/>
      <c r="M96" s="16" t="n"/>
      <c r="N96" s="19">
        <f>IF(A96="","",IF(COUNTIF($A$2:$A$121,A96)&gt;1,"Duplicado","OK"))</f>
        <v/>
      </c>
      <c r="O96" s="19">
        <f>IF(A96="","",IF(A96&lt;Premissas!$B$2,"Abaixo do inicial",IF(A96=Premissas!$B$2,"OK",IF(COUNTIF($A$2:$A$121,A96-1)=0,"Número anterior ausente","OK"))))</f>
        <v/>
      </c>
      <c r="P96" s="19">
        <f>IF(B96="","",IF(I96="Cancelado","Não aplicável",IF(AND(C96&lt;&gt;"",C96&lt;B96),"Data a conferir",IF(C96&lt;&gt;"",IF(C96-B96&lt;=Premissas!$B$3,"No prazo","Emitido após o prazo"),IF(IF(Premissas!$B$4="",TODAY(),Premissas!$B$4)&lt;B96,"Data a conferir",IF(IF(Premissas!$B$4="",TODAY(),Premissas!$B$4)-B96&gt;Premissas!$B$3,"Emissão pendente fora do prazo","Emissão pendente no prazo"))))))</f>
        <v/>
      </c>
      <c r="Q96" s="19">
        <f>IF(COUNTA(A96:M96)=0,"",IF(OR(I96="",B96="",D96="",E96="",E96&lt;=0),"Dados obrigatórios pendentes",IF(OR(B96&gt;IF(Premissas!$B$4="",TODAY(),Premissas!$B$4),AND(C96&lt;&gt;"",C96&gt;IF(Premissas!$B$4="",TODAY(),Premissas!$B$4)),AND(J96&lt;&gt;"",J96&gt;IF(Premissas!$B$4="",TODAY(),Premissas!$B$4)),AND(C96&lt;&gt;"",C96&lt;B96),AND(J96&lt;&gt;"",C96&lt;&gt;"",J96&lt;C96)),"Datas a conferir",IF(AND(I96="Rascunho",OR(A96&lt;&gt;"",C96&lt;&gt;"")),"Rascunho com dados de emissão",IF(AND(OR(I96="Emitido",I96="Cancelado"),OR(A96="",C96="",M96="")),"Emissão incompleta",IF(AND(I96="Cancelado",OR(J96="",K96="")),"Cancelamento incompleto",IF(AND(I96&lt;&gt;"Cancelado",OR(J96&lt;&gt;"",K96&lt;&gt;"")),"Cancelamento em status indevido",IF(N96="Duplicado","Número duplicado",IF(AND(O96&lt;&gt;"",O96&lt;&gt;"OK"),"Sequência a conferir",IF(L96&lt;&gt;"Sim","Conferência pendente","OK"))))))))))</f>
        <v/>
      </c>
    </row>
    <row r="97" ht="28" customHeight="1">
      <c r="A97" s="14" t="n"/>
      <c r="B97" s="15" t="n"/>
      <c r="C97" s="15" t="n"/>
      <c r="D97" s="16" t="n"/>
      <c r="E97" s="17" t="n"/>
      <c r="F97" s="16" t="n"/>
      <c r="G97" s="16" t="n"/>
      <c r="H97" s="18" t="n"/>
      <c r="I97" s="18" t="n"/>
      <c r="J97" s="15" t="n"/>
      <c r="K97" s="16" t="n"/>
      <c r="L97" s="18" t="n"/>
      <c r="M97" s="16" t="n"/>
      <c r="N97" s="19">
        <f>IF(A97="","",IF(COUNTIF($A$2:$A$121,A97)&gt;1,"Duplicado","OK"))</f>
        <v/>
      </c>
      <c r="O97" s="19">
        <f>IF(A97="","",IF(A97&lt;Premissas!$B$2,"Abaixo do inicial",IF(A97=Premissas!$B$2,"OK",IF(COUNTIF($A$2:$A$121,A97-1)=0,"Número anterior ausente","OK"))))</f>
        <v/>
      </c>
      <c r="P97" s="19">
        <f>IF(B97="","",IF(I97="Cancelado","Não aplicável",IF(AND(C97&lt;&gt;"",C97&lt;B97),"Data a conferir",IF(C97&lt;&gt;"",IF(C97-B97&lt;=Premissas!$B$3,"No prazo","Emitido após o prazo"),IF(IF(Premissas!$B$4="",TODAY(),Premissas!$B$4)&lt;B97,"Data a conferir",IF(IF(Premissas!$B$4="",TODAY(),Premissas!$B$4)-B97&gt;Premissas!$B$3,"Emissão pendente fora do prazo","Emissão pendente no prazo"))))))</f>
        <v/>
      </c>
      <c r="Q97" s="19">
        <f>IF(COUNTA(A97:M97)=0,"",IF(OR(I97="",B97="",D97="",E97="",E97&lt;=0),"Dados obrigatórios pendentes",IF(OR(B97&gt;IF(Premissas!$B$4="",TODAY(),Premissas!$B$4),AND(C97&lt;&gt;"",C97&gt;IF(Premissas!$B$4="",TODAY(),Premissas!$B$4)),AND(J97&lt;&gt;"",J97&gt;IF(Premissas!$B$4="",TODAY(),Premissas!$B$4)),AND(C97&lt;&gt;"",C97&lt;B97),AND(J97&lt;&gt;"",C97&lt;&gt;"",J97&lt;C97)),"Datas a conferir",IF(AND(I97="Rascunho",OR(A97&lt;&gt;"",C97&lt;&gt;"")),"Rascunho com dados de emissão",IF(AND(OR(I97="Emitido",I97="Cancelado"),OR(A97="",C97="",M97="")),"Emissão incompleta",IF(AND(I97="Cancelado",OR(J97="",K97="")),"Cancelamento incompleto",IF(AND(I97&lt;&gt;"Cancelado",OR(J97&lt;&gt;"",K97&lt;&gt;"")),"Cancelamento em status indevido",IF(N97="Duplicado","Número duplicado",IF(AND(O97&lt;&gt;"",O97&lt;&gt;"OK"),"Sequência a conferir",IF(L97&lt;&gt;"Sim","Conferência pendente","OK"))))))))))</f>
        <v/>
      </c>
    </row>
    <row r="98" ht="28" customHeight="1">
      <c r="A98" s="14" t="n"/>
      <c r="B98" s="15" t="n"/>
      <c r="C98" s="15" t="n"/>
      <c r="D98" s="16" t="n"/>
      <c r="E98" s="17" t="n"/>
      <c r="F98" s="16" t="n"/>
      <c r="G98" s="16" t="n"/>
      <c r="H98" s="18" t="n"/>
      <c r="I98" s="18" t="n"/>
      <c r="J98" s="15" t="n"/>
      <c r="K98" s="16" t="n"/>
      <c r="L98" s="18" t="n"/>
      <c r="M98" s="16" t="n"/>
      <c r="N98" s="19">
        <f>IF(A98="","",IF(COUNTIF($A$2:$A$121,A98)&gt;1,"Duplicado","OK"))</f>
        <v/>
      </c>
      <c r="O98" s="19">
        <f>IF(A98="","",IF(A98&lt;Premissas!$B$2,"Abaixo do inicial",IF(A98=Premissas!$B$2,"OK",IF(COUNTIF($A$2:$A$121,A98-1)=0,"Número anterior ausente","OK"))))</f>
        <v/>
      </c>
      <c r="P98" s="19">
        <f>IF(B98="","",IF(I98="Cancelado","Não aplicável",IF(AND(C98&lt;&gt;"",C98&lt;B98),"Data a conferir",IF(C98&lt;&gt;"",IF(C98-B98&lt;=Premissas!$B$3,"No prazo","Emitido após o prazo"),IF(IF(Premissas!$B$4="",TODAY(),Premissas!$B$4)&lt;B98,"Data a conferir",IF(IF(Premissas!$B$4="",TODAY(),Premissas!$B$4)-B98&gt;Premissas!$B$3,"Emissão pendente fora do prazo","Emissão pendente no prazo"))))))</f>
        <v/>
      </c>
      <c r="Q98" s="19">
        <f>IF(COUNTA(A98:M98)=0,"",IF(OR(I98="",B98="",D98="",E98="",E98&lt;=0),"Dados obrigatórios pendentes",IF(OR(B98&gt;IF(Premissas!$B$4="",TODAY(),Premissas!$B$4),AND(C98&lt;&gt;"",C98&gt;IF(Premissas!$B$4="",TODAY(),Premissas!$B$4)),AND(J98&lt;&gt;"",J98&gt;IF(Premissas!$B$4="",TODAY(),Premissas!$B$4)),AND(C98&lt;&gt;"",C98&lt;B98),AND(J98&lt;&gt;"",C98&lt;&gt;"",J98&lt;C98)),"Datas a conferir",IF(AND(I98="Rascunho",OR(A98&lt;&gt;"",C98&lt;&gt;"")),"Rascunho com dados de emissão",IF(AND(OR(I98="Emitido",I98="Cancelado"),OR(A98="",C98="",M98="")),"Emissão incompleta",IF(AND(I98="Cancelado",OR(J98="",K98="")),"Cancelamento incompleto",IF(AND(I98&lt;&gt;"Cancelado",OR(J98&lt;&gt;"",K98&lt;&gt;"")),"Cancelamento em status indevido",IF(N98="Duplicado","Número duplicado",IF(AND(O98&lt;&gt;"",O98&lt;&gt;"OK"),"Sequência a conferir",IF(L98&lt;&gt;"Sim","Conferência pendente","OK"))))))))))</f>
        <v/>
      </c>
    </row>
    <row r="99" ht="28" customHeight="1">
      <c r="A99" s="14" t="n"/>
      <c r="B99" s="15" t="n"/>
      <c r="C99" s="15" t="n"/>
      <c r="D99" s="16" t="n"/>
      <c r="E99" s="17" t="n"/>
      <c r="F99" s="16" t="n"/>
      <c r="G99" s="16" t="n"/>
      <c r="H99" s="18" t="n"/>
      <c r="I99" s="18" t="n"/>
      <c r="J99" s="15" t="n"/>
      <c r="K99" s="16" t="n"/>
      <c r="L99" s="18" t="n"/>
      <c r="M99" s="16" t="n"/>
      <c r="N99" s="19">
        <f>IF(A99="","",IF(COUNTIF($A$2:$A$121,A99)&gt;1,"Duplicado","OK"))</f>
        <v/>
      </c>
      <c r="O99" s="19">
        <f>IF(A99="","",IF(A99&lt;Premissas!$B$2,"Abaixo do inicial",IF(A99=Premissas!$B$2,"OK",IF(COUNTIF($A$2:$A$121,A99-1)=0,"Número anterior ausente","OK"))))</f>
        <v/>
      </c>
      <c r="P99" s="19">
        <f>IF(B99="","",IF(I99="Cancelado","Não aplicável",IF(AND(C99&lt;&gt;"",C99&lt;B99),"Data a conferir",IF(C99&lt;&gt;"",IF(C99-B99&lt;=Premissas!$B$3,"No prazo","Emitido após o prazo"),IF(IF(Premissas!$B$4="",TODAY(),Premissas!$B$4)&lt;B99,"Data a conferir",IF(IF(Premissas!$B$4="",TODAY(),Premissas!$B$4)-B99&gt;Premissas!$B$3,"Emissão pendente fora do prazo","Emissão pendente no prazo"))))))</f>
        <v/>
      </c>
      <c r="Q99" s="19">
        <f>IF(COUNTA(A99:M99)=0,"",IF(OR(I99="",B99="",D99="",E99="",E99&lt;=0),"Dados obrigatórios pendentes",IF(OR(B99&gt;IF(Premissas!$B$4="",TODAY(),Premissas!$B$4),AND(C99&lt;&gt;"",C99&gt;IF(Premissas!$B$4="",TODAY(),Premissas!$B$4)),AND(J99&lt;&gt;"",J99&gt;IF(Premissas!$B$4="",TODAY(),Premissas!$B$4)),AND(C99&lt;&gt;"",C99&lt;B99),AND(J99&lt;&gt;"",C99&lt;&gt;"",J99&lt;C99)),"Datas a conferir",IF(AND(I99="Rascunho",OR(A99&lt;&gt;"",C99&lt;&gt;"")),"Rascunho com dados de emissão",IF(AND(OR(I99="Emitido",I99="Cancelado"),OR(A99="",C99="",M99="")),"Emissão incompleta",IF(AND(I99="Cancelado",OR(J99="",K99="")),"Cancelamento incompleto",IF(AND(I99&lt;&gt;"Cancelado",OR(J99&lt;&gt;"",K99&lt;&gt;"")),"Cancelamento em status indevido",IF(N99="Duplicado","Número duplicado",IF(AND(O99&lt;&gt;"",O99&lt;&gt;"OK"),"Sequência a conferir",IF(L99&lt;&gt;"Sim","Conferência pendente","OK"))))))))))</f>
        <v/>
      </c>
    </row>
    <row r="100" ht="28" customHeight="1">
      <c r="A100" s="14" t="n"/>
      <c r="B100" s="15" t="n"/>
      <c r="C100" s="15" t="n"/>
      <c r="D100" s="16" t="n"/>
      <c r="E100" s="17" t="n"/>
      <c r="F100" s="16" t="n"/>
      <c r="G100" s="16" t="n"/>
      <c r="H100" s="18" t="n"/>
      <c r="I100" s="18" t="n"/>
      <c r="J100" s="15" t="n"/>
      <c r="K100" s="16" t="n"/>
      <c r="L100" s="18" t="n"/>
      <c r="M100" s="16" t="n"/>
      <c r="N100" s="19">
        <f>IF(A100="","",IF(COUNTIF($A$2:$A$121,A100)&gt;1,"Duplicado","OK"))</f>
        <v/>
      </c>
      <c r="O100" s="19">
        <f>IF(A100="","",IF(A100&lt;Premissas!$B$2,"Abaixo do inicial",IF(A100=Premissas!$B$2,"OK",IF(COUNTIF($A$2:$A$121,A100-1)=0,"Número anterior ausente","OK"))))</f>
        <v/>
      </c>
      <c r="P100" s="19">
        <f>IF(B100="","",IF(I100="Cancelado","Não aplicável",IF(AND(C100&lt;&gt;"",C100&lt;B100),"Data a conferir",IF(C100&lt;&gt;"",IF(C100-B100&lt;=Premissas!$B$3,"No prazo","Emitido após o prazo"),IF(IF(Premissas!$B$4="",TODAY(),Premissas!$B$4)&lt;B100,"Data a conferir",IF(IF(Premissas!$B$4="",TODAY(),Premissas!$B$4)-B100&gt;Premissas!$B$3,"Emissão pendente fora do prazo","Emissão pendente no prazo"))))))</f>
        <v/>
      </c>
      <c r="Q100" s="19">
        <f>IF(COUNTA(A100:M100)=0,"",IF(OR(I100="",B100="",D100="",E100="",E100&lt;=0),"Dados obrigatórios pendentes",IF(OR(B100&gt;IF(Premissas!$B$4="",TODAY(),Premissas!$B$4),AND(C100&lt;&gt;"",C100&gt;IF(Premissas!$B$4="",TODAY(),Premissas!$B$4)),AND(J100&lt;&gt;"",J100&gt;IF(Premissas!$B$4="",TODAY(),Premissas!$B$4)),AND(C100&lt;&gt;"",C100&lt;B100),AND(J100&lt;&gt;"",C100&lt;&gt;"",J100&lt;C100)),"Datas a conferir",IF(AND(I100="Rascunho",OR(A100&lt;&gt;"",C100&lt;&gt;"")),"Rascunho com dados de emissão",IF(AND(OR(I100="Emitido",I100="Cancelado"),OR(A100="",C100="",M100="")),"Emissão incompleta",IF(AND(I100="Cancelado",OR(J100="",K100="")),"Cancelamento incompleto",IF(AND(I100&lt;&gt;"Cancelado",OR(J100&lt;&gt;"",K100&lt;&gt;"")),"Cancelamento em status indevido",IF(N100="Duplicado","Número duplicado",IF(AND(O100&lt;&gt;"",O100&lt;&gt;"OK"),"Sequência a conferir",IF(L100&lt;&gt;"Sim","Conferência pendente","OK"))))))))))</f>
        <v/>
      </c>
    </row>
    <row r="101" ht="28" customHeight="1">
      <c r="A101" s="14" t="n"/>
      <c r="B101" s="15" t="n"/>
      <c r="C101" s="15" t="n"/>
      <c r="D101" s="16" t="n"/>
      <c r="E101" s="17" t="n"/>
      <c r="F101" s="16" t="n"/>
      <c r="G101" s="16" t="n"/>
      <c r="H101" s="18" t="n"/>
      <c r="I101" s="18" t="n"/>
      <c r="J101" s="15" t="n"/>
      <c r="K101" s="16" t="n"/>
      <c r="L101" s="18" t="n"/>
      <c r="M101" s="16" t="n"/>
      <c r="N101" s="19">
        <f>IF(A101="","",IF(COUNTIF($A$2:$A$121,A101)&gt;1,"Duplicado","OK"))</f>
        <v/>
      </c>
      <c r="O101" s="19">
        <f>IF(A101="","",IF(A101&lt;Premissas!$B$2,"Abaixo do inicial",IF(A101=Premissas!$B$2,"OK",IF(COUNTIF($A$2:$A$121,A101-1)=0,"Número anterior ausente","OK"))))</f>
        <v/>
      </c>
      <c r="P101" s="19">
        <f>IF(B101="","",IF(I101="Cancelado","Não aplicável",IF(AND(C101&lt;&gt;"",C101&lt;B101),"Data a conferir",IF(C101&lt;&gt;"",IF(C101-B101&lt;=Premissas!$B$3,"No prazo","Emitido após o prazo"),IF(IF(Premissas!$B$4="",TODAY(),Premissas!$B$4)&lt;B101,"Data a conferir",IF(IF(Premissas!$B$4="",TODAY(),Premissas!$B$4)-B101&gt;Premissas!$B$3,"Emissão pendente fora do prazo","Emissão pendente no prazo"))))))</f>
        <v/>
      </c>
      <c r="Q101" s="19">
        <f>IF(COUNTA(A101:M101)=0,"",IF(OR(I101="",B101="",D101="",E101="",E101&lt;=0),"Dados obrigatórios pendentes",IF(OR(B101&gt;IF(Premissas!$B$4="",TODAY(),Premissas!$B$4),AND(C101&lt;&gt;"",C101&gt;IF(Premissas!$B$4="",TODAY(),Premissas!$B$4)),AND(J101&lt;&gt;"",J101&gt;IF(Premissas!$B$4="",TODAY(),Premissas!$B$4)),AND(C101&lt;&gt;"",C101&lt;B101),AND(J101&lt;&gt;"",C101&lt;&gt;"",J101&lt;C101)),"Datas a conferir",IF(AND(I101="Rascunho",OR(A101&lt;&gt;"",C101&lt;&gt;"")),"Rascunho com dados de emissão",IF(AND(OR(I101="Emitido",I101="Cancelado"),OR(A101="",C101="",M101="")),"Emissão incompleta",IF(AND(I101="Cancelado",OR(J101="",K101="")),"Cancelamento incompleto",IF(AND(I101&lt;&gt;"Cancelado",OR(J101&lt;&gt;"",K101&lt;&gt;"")),"Cancelamento em status indevido",IF(N101="Duplicado","Número duplicado",IF(AND(O101&lt;&gt;"",O101&lt;&gt;"OK"),"Sequência a conferir",IF(L101&lt;&gt;"Sim","Conferência pendente","OK"))))))))))</f>
        <v/>
      </c>
    </row>
    <row r="102" ht="28" customHeight="1">
      <c r="A102" s="14" t="n"/>
      <c r="B102" s="15" t="n"/>
      <c r="C102" s="15" t="n"/>
      <c r="D102" s="16" t="n"/>
      <c r="E102" s="17" t="n"/>
      <c r="F102" s="16" t="n"/>
      <c r="G102" s="16" t="n"/>
      <c r="H102" s="18" t="n"/>
      <c r="I102" s="18" t="n"/>
      <c r="J102" s="15" t="n"/>
      <c r="K102" s="16" t="n"/>
      <c r="L102" s="18" t="n"/>
      <c r="M102" s="16" t="n"/>
      <c r="N102" s="19">
        <f>IF(A102="","",IF(COUNTIF($A$2:$A$121,A102)&gt;1,"Duplicado","OK"))</f>
        <v/>
      </c>
      <c r="O102" s="19">
        <f>IF(A102="","",IF(A102&lt;Premissas!$B$2,"Abaixo do inicial",IF(A102=Premissas!$B$2,"OK",IF(COUNTIF($A$2:$A$121,A102-1)=0,"Número anterior ausente","OK"))))</f>
        <v/>
      </c>
      <c r="P102" s="19">
        <f>IF(B102="","",IF(I102="Cancelado","Não aplicável",IF(AND(C102&lt;&gt;"",C102&lt;B102),"Data a conferir",IF(C102&lt;&gt;"",IF(C102-B102&lt;=Premissas!$B$3,"No prazo","Emitido após o prazo"),IF(IF(Premissas!$B$4="",TODAY(),Premissas!$B$4)&lt;B102,"Data a conferir",IF(IF(Premissas!$B$4="",TODAY(),Premissas!$B$4)-B102&gt;Premissas!$B$3,"Emissão pendente fora do prazo","Emissão pendente no prazo"))))))</f>
        <v/>
      </c>
      <c r="Q102" s="19">
        <f>IF(COUNTA(A102:M102)=0,"",IF(OR(I102="",B102="",D102="",E102="",E102&lt;=0),"Dados obrigatórios pendentes",IF(OR(B102&gt;IF(Premissas!$B$4="",TODAY(),Premissas!$B$4),AND(C102&lt;&gt;"",C102&gt;IF(Premissas!$B$4="",TODAY(),Premissas!$B$4)),AND(J102&lt;&gt;"",J102&gt;IF(Premissas!$B$4="",TODAY(),Premissas!$B$4)),AND(C102&lt;&gt;"",C102&lt;B102),AND(J102&lt;&gt;"",C102&lt;&gt;"",J102&lt;C102)),"Datas a conferir",IF(AND(I102="Rascunho",OR(A102&lt;&gt;"",C102&lt;&gt;"")),"Rascunho com dados de emissão",IF(AND(OR(I102="Emitido",I102="Cancelado"),OR(A102="",C102="",M102="")),"Emissão incompleta",IF(AND(I102="Cancelado",OR(J102="",K102="")),"Cancelamento incompleto",IF(AND(I102&lt;&gt;"Cancelado",OR(J102&lt;&gt;"",K102&lt;&gt;"")),"Cancelamento em status indevido",IF(N102="Duplicado","Número duplicado",IF(AND(O102&lt;&gt;"",O102&lt;&gt;"OK"),"Sequência a conferir",IF(L102&lt;&gt;"Sim","Conferência pendente","OK"))))))))))</f>
        <v/>
      </c>
    </row>
    <row r="103" ht="28" customHeight="1">
      <c r="A103" s="14" t="n"/>
      <c r="B103" s="15" t="n"/>
      <c r="C103" s="15" t="n"/>
      <c r="D103" s="16" t="n"/>
      <c r="E103" s="17" t="n"/>
      <c r="F103" s="16" t="n"/>
      <c r="G103" s="16" t="n"/>
      <c r="H103" s="18" t="n"/>
      <c r="I103" s="18" t="n"/>
      <c r="J103" s="15" t="n"/>
      <c r="K103" s="16" t="n"/>
      <c r="L103" s="18" t="n"/>
      <c r="M103" s="16" t="n"/>
      <c r="N103" s="19">
        <f>IF(A103="","",IF(COUNTIF($A$2:$A$121,A103)&gt;1,"Duplicado","OK"))</f>
        <v/>
      </c>
      <c r="O103" s="19">
        <f>IF(A103="","",IF(A103&lt;Premissas!$B$2,"Abaixo do inicial",IF(A103=Premissas!$B$2,"OK",IF(COUNTIF($A$2:$A$121,A103-1)=0,"Número anterior ausente","OK"))))</f>
        <v/>
      </c>
      <c r="P103" s="19">
        <f>IF(B103="","",IF(I103="Cancelado","Não aplicável",IF(AND(C103&lt;&gt;"",C103&lt;B103),"Data a conferir",IF(C103&lt;&gt;"",IF(C103-B103&lt;=Premissas!$B$3,"No prazo","Emitido após o prazo"),IF(IF(Premissas!$B$4="",TODAY(),Premissas!$B$4)&lt;B103,"Data a conferir",IF(IF(Premissas!$B$4="",TODAY(),Premissas!$B$4)-B103&gt;Premissas!$B$3,"Emissão pendente fora do prazo","Emissão pendente no prazo"))))))</f>
        <v/>
      </c>
      <c r="Q103" s="19">
        <f>IF(COUNTA(A103:M103)=0,"",IF(OR(I103="",B103="",D103="",E103="",E103&lt;=0),"Dados obrigatórios pendentes",IF(OR(B103&gt;IF(Premissas!$B$4="",TODAY(),Premissas!$B$4),AND(C103&lt;&gt;"",C103&gt;IF(Premissas!$B$4="",TODAY(),Premissas!$B$4)),AND(J103&lt;&gt;"",J103&gt;IF(Premissas!$B$4="",TODAY(),Premissas!$B$4)),AND(C103&lt;&gt;"",C103&lt;B103),AND(J103&lt;&gt;"",C103&lt;&gt;"",J103&lt;C103)),"Datas a conferir",IF(AND(I103="Rascunho",OR(A103&lt;&gt;"",C103&lt;&gt;"")),"Rascunho com dados de emissão",IF(AND(OR(I103="Emitido",I103="Cancelado"),OR(A103="",C103="",M103="")),"Emissão incompleta",IF(AND(I103="Cancelado",OR(J103="",K103="")),"Cancelamento incompleto",IF(AND(I103&lt;&gt;"Cancelado",OR(J103&lt;&gt;"",K103&lt;&gt;"")),"Cancelamento em status indevido",IF(N103="Duplicado","Número duplicado",IF(AND(O103&lt;&gt;"",O103&lt;&gt;"OK"),"Sequência a conferir",IF(L103&lt;&gt;"Sim","Conferência pendente","OK"))))))))))</f>
        <v/>
      </c>
    </row>
    <row r="104" ht="28" customHeight="1">
      <c r="A104" s="14" t="n"/>
      <c r="B104" s="15" t="n"/>
      <c r="C104" s="15" t="n"/>
      <c r="D104" s="16" t="n"/>
      <c r="E104" s="17" t="n"/>
      <c r="F104" s="16" t="n"/>
      <c r="G104" s="16" t="n"/>
      <c r="H104" s="18" t="n"/>
      <c r="I104" s="18" t="n"/>
      <c r="J104" s="15" t="n"/>
      <c r="K104" s="16" t="n"/>
      <c r="L104" s="18" t="n"/>
      <c r="M104" s="16" t="n"/>
      <c r="N104" s="19">
        <f>IF(A104="","",IF(COUNTIF($A$2:$A$121,A104)&gt;1,"Duplicado","OK"))</f>
        <v/>
      </c>
      <c r="O104" s="19">
        <f>IF(A104="","",IF(A104&lt;Premissas!$B$2,"Abaixo do inicial",IF(A104=Premissas!$B$2,"OK",IF(COUNTIF($A$2:$A$121,A104-1)=0,"Número anterior ausente","OK"))))</f>
        <v/>
      </c>
      <c r="P104" s="19">
        <f>IF(B104="","",IF(I104="Cancelado","Não aplicável",IF(AND(C104&lt;&gt;"",C104&lt;B104),"Data a conferir",IF(C104&lt;&gt;"",IF(C104-B104&lt;=Premissas!$B$3,"No prazo","Emitido após o prazo"),IF(IF(Premissas!$B$4="",TODAY(),Premissas!$B$4)&lt;B104,"Data a conferir",IF(IF(Premissas!$B$4="",TODAY(),Premissas!$B$4)-B104&gt;Premissas!$B$3,"Emissão pendente fora do prazo","Emissão pendente no prazo"))))))</f>
        <v/>
      </c>
      <c r="Q104" s="19">
        <f>IF(COUNTA(A104:M104)=0,"",IF(OR(I104="",B104="",D104="",E104="",E104&lt;=0),"Dados obrigatórios pendentes",IF(OR(B104&gt;IF(Premissas!$B$4="",TODAY(),Premissas!$B$4),AND(C104&lt;&gt;"",C104&gt;IF(Premissas!$B$4="",TODAY(),Premissas!$B$4)),AND(J104&lt;&gt;"",J104&gt;IF(Premissas!$B$4="",TODAY(),Premissas!$B$4)),AND(C104&lt;&gt;"",C104&lt;B104),AND(J104&lt;&gt;"",C104&lt;&gt;"",J104&lt;C104)),"Datas a conferir",IF(AND(I104="Rascunho",OR(A104&lt;&gt;"",C104&lt;&gt;"")),"Rascunho com dados de emissão",IF(AND(OR(I104="Emitido",I104="Cancelado"),OR(A104="",C104="",M104="")),"Emissão incompleta",IF(AND(I104="Cancelado",OR(J104="",K104="")),"Cancelamento incompleto",IF(AND(I104&lt;&gt;"Cancelado",OR(J104&lt;&gt;"",K104&lt;&gt;"")),"Cancelamento em status indevido",IF(N104="Duplicado","Número duplicado",IF(AND(O104&lt;&gt;"",O104&lt;&gt;"OK"),"Sequência a conferir",IF(L104&lt;&gt;"Sim","Conferência pendente","OK"))))))))))</f>
        <v/>
      </c>
    </row>
    <row r="105" ht="28" customHeight="1">
      <c r="A105" s="14" t="n"/>
      <c r="B105" s="15" t="n"/>
      <c r="C105" s="15" t="n"/>
      <c r="D105" s="16" t="n"/>
      <c r="E105" s="17" t="n"/>
      <c r="F105" s="16" t="n"/>
      <c r="G105" s="16" t="n"/>
      <c r="H105" s="18" t="n"/>
      <c r="I105" s="18" t="n"/>
      <c r="J105" s="15" t="n"/>
      <c r="K105" s="16" t="n"/>
      <c r="L105" s="18" t="n"/>
      <c r="M105" s="16" t="n"/>
      <c r="N105" s="19">
        <f>IF(A105="","",IF(COUNTIF($A$2:$A$121,A105)&gt;1,"Duplicado","OK"))</f>
        <v/>
      </c>
      <c r="O105" s="19">
        <f>IF(A105="","",IF(A105&lt;Premissas!$B$2,"Abaixo do inicial",IF(A105=Premissas!$B$2,"OK",IF(COUNTIF($A$2:$A$121,A105-1)=0,"Número anterior ausente","OK"))))</f>
        <v/>
      </c>
      <c r="P105" s="19">
        <f>IF(B105="","",IF(I105="Cancelado","Não aplicável",IF(AND(C105&lt;&gt;"",C105&lt;B105),"Data a conferir",IF(C105&lt;&gt;"",IF(C105-B105&lt;=Premissas!$B$3,"No prazo","Emitido após o prazo"),IF(IF(Premissas!$B$4="",TODAY(),Premissas!$B$4)&lt;B105,"Data a conferir",IF(IF(Premissas!$B$4="",TODAY(),Premissas!$B$4)-B105&gt;Premissas!$B$3,"Emissão pendente fora do prazo","Emissão pendente no prazo"))))))</f>
        <v/>
      </c>
      <c r="Q105" s="19">
        <f>IF(COUNTA(A105:M105)=0,"",IF(OR(I105="",B105="",D105="",E105="",E105&lt;=0),"Dados obrigatórios pendentes",IF(OR(B105&gt;IF(Premissas!$B$4="",TODAY(),Premissas!$B$4),AND(C105&lt;&gt;"",C105&gt;IF(Premissas!$B$4="",TODAY(),Premissas!$B$4)),AND(J105&lt;&gt;"",J105&gt;IF(Premissas!$B$4="",TODAY(),Premissas!$B$4)),AND(C105&lt;&gt;"",C105&lt;B105),AND(J105&lt;&gt;"",C105&lt;&gt;"",J105&lt;C105)),"Datas a conferir",IF(AND(I105="Rascunho",OR(A105&lt;&gt;"",C105&lt;&gt;"")),"Rascunho com dados de emissão",IF(AND(OR(I105="Emitido",I105="Cancelado"),OR(A105="",C105="",M105="")),"Emissão incompleta",IF(AND(I105="Cancelado",OR(J105="",K105="")),"Cancelamento incompleto",IF(AND(I105&lt;&gt;"Cancelado",OR(J105&lt;&gt;"",K105&lt;&gt;"")),"Cancelamento em status indevido",IF(N105="Duplicado","Número duplicado",IF(AND(O105&lt;&gt;"",O105&lt;&gt;"OK"),"Sequência a conferir",IF(L105&lt;&gt;"Sim","Conferência pendente","OK"))))))))))</f>
        <v/>
      </c>
    </row>
    <row r="106" ht="28" customHeight="1">
      <c r="A106" s="14" t="n"/>
      <c r="B106" s="15" t="n"/>
      <c r="C106" s="15" t="n"/>
      <c r="D106" s="16" t="n"/>
      <c r="E106" s="17" t="n"/>
      <c r="F106" s="16" t="n"/>
      <c r="G106" s="16" t="n"/>
      <c r="H106" s="18" t="n"/>
      <c r="I106" s="18" t="n"/>
      <c r="J106" s="15" t="n"/>
      <c r="K106" s="16" t="n"/>
      <c r="L106" s="18" t="n"/>
      <c r="M106" s="16" t="n"/>
      <c r="N106" s="19">
        <f>IF(A106="","",IF(COUNTIF($A$2:$A$121,A106)&gt;1,"Duplicado","OK"))</f>
        <v/>
      </c>
      <c r="O106" s="19">
        <f>IF(A106="","",IF(A106&lt;Premissas!$B$2,"Abaixo do inicial",IF(A106=Premissas!$B$2,"OK",IF(COUNTIF($A$2:$A$121,A106-1)=0,"Número anterior ausente","OK"))))</f>
        <v/>
      </c>
      <c r="P106" s="19">
        <f>IF(B106="","",IF(I106="Cancelado","Não aplicável",IF(AND(C106&lt;&gt;"",C106&lt;B106),"Data a conferir",IF(C106&lt;&gt;"",IF(C106-B106&lt;=Premissas!$B$3,"No prazo","Emitido após o prazo"),IF(IF(Premissas!$B$4="",TODAY(),Premissas!$B$4)&lt;B106,"Data a conferir",IF(IF(Premissas!$B$4="",TODAY(),Premissas!$B$4)-B106&gt;Premissas!$B$3,"Emissão pendente fora do prazo","Emissão pendente no prazo"))))))</f>
        <v/>
      </c>
      <c r="Q106" s="19">
        <f>IF(COUNTA(A106:M106)=0,"",IF(OR(I106="",B106="",D106="",E106="",E106&lt;=0),"Dados obrigatórios pendentes",IF(OR(B106&gt;IF(Premissas!$B$4="",TODAY(),Premissas!$B$4),AND(C106&lt;&gt;"",C106&gt;IF(Premissas!$B$4="",TODAY(),Premissas!$B$4)),AND(J106&lt;&gt;"",J106&gt;IF(Premissas!$B$4="",TODAY(),Premissas!$B$4)),AND(C106&lt;&gt;"",C106&lt;B106),AND(J106&lt;&gt;"",C106&lt;&gt;"",J106&lt;C106)),"Datas a conferir",IF(AND(I106="Rascunho",OR(A106&lt;&gt;"",C106&lt;&gt;"")),"Rascunho com dados de emissão",IF(AND(OR(I106="Emitido",I106="Cancelado"),OR(A106="",C106="",M106="")),"Emissão incompleta",IF(AND(I106="Cancelado",OR(J106="",K106="")),"Cancelamento incompleto",IF(AND(I106&lt;&gt;"Cancelado",OR(J106&lt;&gt;"",K106&lt;&gt;"")),"Cancelamento em status indevido",IF(N106="Duplicado","Número duplicado",IF(AND(O106&lt;&gt;"",O106&lt;&gt;"OK"),"Sequência a conferir",IF(L106&lt;&gt;"Sim","Conferência pendente","OK"))))))))))</f>
        <v/>
      </c>
    </row>
    <row r="107" ht="28" customHeight="1">
      <c r="A107" s="14" t="n"/>
      <c r="B107" s="15" t="n"/>
      <c r="C107" s="15" t="n"/>
      <c r="D107" s="16" t="n"/>
      <c r="E107" s="17" t="n"/>
      <c r="F107" s="16" t="n"/>
      <c r="G107" s="16" t="n"/>
      <c r="H107" s="18" t="n"/>
      <c r="I107" s="18" t="n"/>
      <c r="J107" s="15" t="n"/>
      <c r="K107" s="16" t="n"/>
      <c r="L107" s="18" t="n"/>
      <c r="M107" s="16" t="n"/>
      <c r="N107" s="19">
        <f>IF(A107="","",IF(COUNTIF($A$2:$A$121,A107)&gt;1,"Duplicado","OK"))</f>
        <v/>
      </c>
      <c r="O107" s="19">
        <f>IF(A107="","",IF(A107&lt;Premissas!$B$2,"Abaixo do inicial",IF(A107=Premissas!$B$2,"OK",IF(COUNTIF($A$2:$A$121,A107-1)=0,"Número anterior ausente","OK"))))</f>
        <v/>
      </c>
      <c r="P107" s="19">
        <f>IF(B107="","",IF(I107="Cancelado","Não aplicável",IF(AND(C107&lt;&gt;"",C107&lt;B107),"Data a conferir",IF(C107&lt;&gt;"",IF(C107-B107&lt;=Premissas!$B$3,"No prazo","Emitido após o prazo"),IF(IF(Premissas!$B$4="",TODAY(),Premissas!$B$4)&lt;B107,"Data a conferir",IF(IF(Premissas!$B$4="",TODAY(),Premissas!$B$4)-B107&gt;Premissas!$B$3,"Emissão pendente fora do prazo","Emissão pendente no prazo"))))))</f>
        <v/>
      </c>
      <c r="Q107" s="19">
        <f>IF(COUNTA(A107:M107)=0,"",IF(OR(I107="",B107="",D107="",E107="",E107&lt;=0),"Dados obrigatórios pendentes",IF(OR(B107&gt;IF(Premissas!$B$4="",TODAY(),Premissas!$B$4),AND(C107&lt;&gt;"",C107&gt;IF(Premissas!$B$4="",TODAY(),Premissas!$B$4)),AND(J107&lt;&gt;"",J107&gt;IF(Premissas!$B$4="",TODAY(),Premissas!$B$4)),AND(C107&lt;&gt;"",C107&lt;B107),AND(J107&lt;&gt;"",C107&lt;&gt;"",J107&lt;C107)),"Datas a conferir",IF(AND(I107="Rascunho",OR(A107&lt;&gt;"",C107&lt;&gt;"")),"Rascunho com dados de emissão",IF(AND(OR(I107="Emitido",I107="Cancelado"),OR(A107="",C107="",M107="")),"Emissão incompleta",IF(AND(I107="Cancelado",OR(J107="",K107="")),"Cancelamento incompleto",IF(AND(I107&lt;&gt;"Cancelado",OR(J107&lt;&gt;"",K107&lt;&gt;"")),"Cancelamento em status indevido",IF(N107="Duplicado","Número duplicado",IF(AND(O107&lt;&gt;"",O107&lt;&gt;"OK"),"Sequência a conferir",IF(L107&lt;&gt;"Sim","Conferência pendente","OK"))))))))))</f>
        <v/>
      </c>
    </row>
    <row r="108" ht="28" customHeight="1">
      <c r="A108" s="14" t="n"/>
      <c r="B108" s="15" t="n"/>
      <c r="C108" s="15" t="n"/>
      <c r="D108" s="16" t="n"/>
      <c r="E108" s="17" t="n"/>
      <c r="F108" s="16" t="n"/>
      <c r="G108" s="16" t="n"/>
      <c r="H108" s="18" t="n"/>
      <c r="I108" s="18" t="n"/>
      <c r="J108" s="15" t="n"/>
      <c r="K108" s="16" t="n"/>
      <c r="L108" s="18" t="n"/>
      <c r="M108" s="16" t="n"/>
      <c r="N108" s="19">
        <f>IF(A108="","",IF(COUNTIF($A$2:$A$121,A108)&gt;1,"Duplicado","OK"))</f>
        <v/>
      </c>
      <c r="O108" s="19">
        <f>IF(A108="","",IF(A108&lt;Premissas!$B$2,"Abaixo do inicial",IF(A108=Premissas!$B$2,"OK",IF(COUNTIF($A$2:$A$121,A108-1)=0,"Número anterior ausente","OK"))))</f>
        <v/>
      </c>
      <c r="P108" s="19">
        <f>IF(B108="","",IF(I108="Cancelado","Não aplicável",IF(AND(C108&lt;&gt;"",C108&lt;B108),"Data a conferir",IF(C108&lt;&gt;"",IF(C108-B108&lt;=Premissas!$B$3,"No prazo","Emitido após o prazo"),IF(IF(Premissas!$B$4="",TODAY(),Premissas!$B$4)&lt;B108,"Data a conferir",IF(IF(Premissas!$B$4="",TODAY(),Premissas!$B$4)-B108&gt;Premissas!$B$3,"Emissão pendente fora do prazo","Emissão pendente no prazo"))))))</f>
        <v/>
      </c>
      <c r="Q108" s="19">
        <f>IF(COUNTA(A108:M108)=0,"",IF(OR(I108="",B108="",D108="",E108="",E108&lt;=0),"Dados obrigatórios pendentes",IF(OR(B108&gt;IF(Premissas!$B$4="",TODAY(),Premissas!$B$4),AND(C108&lt;&gt;"",C108&gt;IF(Premissas!$B$4="",TODAY(),Premissas!$B$4)),AND(J108&lt;&gt;"",J108&gt;IF(Premissas!$B$4="",TODAY(),Premissas!$B$4)),AND(C108&lt;&gt;"",C108&lt;B108),AND(J108&lt;&gt;"",C108&lt;&gt;"",J108&lt;C108)),"Datas a conferir",IF(AND(I108="Rascunho",OR(A108&lt;&gt;"",C108&lt;&gt;"")),"Rascunho com dados de emissão",IF(AND(OR(I108="Emitido",I108="Cancelado"),OR(A108="",C108="",M108="")),"Emissão incompleta",IF(AND(I108="Cancelado",OR(J108="",K108="")),"Cancelamento incompleto",IF(AND(I108&lt;&gt;"Cancelado",OR(J108&lt;&gt;"",K108&lt;&gt;"")),"Cancelamento em status indevido",IF(N108="Duplicado","Número duplicado",IF(AND(O108&lt;&gt;"",O108&lt;&gt;"OK"),"Sequência a conferir",IF(L108&lt;&gt;"Sim","Conferência pendente","OK"))))))))))</f>
        <v/>
      </c>
    </row>
    <row r="109" ht="28" customHeight="1">
      <c r="A109" s="14" t="n"/>
      <c r="B109" s="15" t="n"/>
      <c r="C109" s="15" t="n"/>
      <c r="D109" s="16" t="n"/>
      <c r="E109" s="17" t="n"/>
      <c r="F109" s="16" t="n"/>
      <c r="G109" s="16" t="n"/>
      <c r="H109" s="18" t="n"/>
      <c r="I109" s="18" t="n"/>
      <c r="J109" s="15" t="n"/>
      <c r="K109" s="16" t="n"/>
      <c r="L109" s="18" t="n"/>
      <c r="M109" s="16" t="n"/>
      <c r="N109" s="19">
        <f>IF(A109="","",IF(COUNTIF($A$2:$A$121,A109)&gt;1,"Duplicado","OK"))</f>
        <v/>
      </c>
      <c r="O109" s="19">
        <f>IF(A109="","",IF(A109&lt;Premissas!$B$2,"Abaixo do inicial",IF(A109=Premissas!$B$2,"OK",IF(COUNTIF($A$2:$A$121,A109-1)=0,"Número anterior ausente","OK"))))</f>
        <v/>
      </c>
      <c r="P109" s="19">
        <f>IF(B109="","",IF(I109="Cancelado","Não aplicável",IF(AND(C109&lt;&gt;"",C109&lt;B109),"Data a conferir",IF(C109&lt;&gt;"",IF(C109-B109&lt;=Premissas!$B$3,"No prazo","Emitido após o prazo"),IF(IF(Premissas!$B$4="",TODAY(),Premissas!$B$4)&lt;B109,"Data a conferir",IF(IF(Premissas!$B$4="",TODAY(),Premissas!$B$4)-B109&gt;Premissas!$B$3,"Emissão pendente fora do prazo","Emissão pendente no prazo"))))))</f>
        <v/>
      </c>
      <c r="Q109" s="19">
        <f>IF(COUNTA(A109:M109)=0,"",IF(OR(I109="",B109="",D109="",E109="",E109&lt;=0),"Dados obrigatórios pendentes",IF(OR(B109&gt;IF(Premissas!$B$4="",TODAY(),Premissas!$B$4),AND(C109&lt;&gt;"",C109&gt;IF(Premissas!$B$4="",TODAY(),Premissas!$B$4)),AND(J109&lt;&gt;"",J109&gt;IF(Premissas!$B$4="",TODAY(),Premissas!$B$4)),AND(C109&lt;&gt;"",C109&lt;B109),AND(J109&lt;&gt;"",C109&lt;&gt;"",J109&lt;C109)),"Datas a conferir",IF(AND(I109="Rascunho",OR(A109&lt;&gt;"",C109&lt;&gt;"")),"Rascunho com dados de emissão",IF(AND(OR(I109="Emitido",I109="Cancelado"),OR(A109="",C109="",M109="")),"Emissão incompleta",IF(AND(I109="Cancelado",OR(J109="",K109="")),"Cancelamento incompleto",IF(AND(I109&lt;&gt;"Cancelado",OR(J109&lt;&gt;"",K109&lt;&gt;"")),"Cancelamento em status indevido",IF(N109="Duplicado","Número duplicado",IF(AND(O109&lt;&gt;"",O109&lt;&gt;"OK"),"Sequência a conferir",IF(L109&lt;&gt;"Sim","Conferência pendente","OK"))))))))))</f>
        <v/>
      </c>
    </row>
    <row r="110" ht="28" customHeight="1">
      <c r="A110" s="14" t="n"/>
      <c r="B110" s="15" t="n"/>
      <c r="C110" s="15" t="n"/>
      <c r="D110" s="16" t="n"/>
      <c r="E110" s="17" t="n"/>
      <c r="F110" s="16" t="n"/>
      <c r="G110" s="16" t="n"/>
      <c r="H110" s="18" t="n"/>
      <c r="I110" s="18" t="n"/>
      <c r="J110" s="15" t="n"/>
      <c r="K110" s="16" t="n"/>
      <c r="L110" s="18" t="n"/>
      <c r="M110" s="16" t="n"/>
      <c r="N110" s="19">
        <f>IF(A110="","",IF(COUNTIF($A$2:$A$121,A110)&gt;1,"Duplicado","OK"))</f>
        <v/>
      </c>
      <c r="O110" s="19">
        <f>IF(A110="","",IF(A110&lt;Premissas!$B$2,"Abaixo do inicial",IF(A110=Premissas!$B$2,"OK",IF(COUNTIF($A$2:$A$121,A110-1)=0,"Número anterior ausente","OK"))))</f>
        <v/>
      </c>
      <c r="P110" s="19">
        <f>IF(B110="","",IF(I110="Cancelado","Não aplicável",IF(AND(C110&lt;&gt;"",C110&lt;B110),"Data a conferir",IF(C110&lt;&gt;"",IF(C110-B110&lt;=Premissas!$B$3,"No prazo","Emitido após o prazo"),IF(IF(Premissas!$B$4="",TODAY(),Premissas!$B$4)&lt;B110,"Data a conferir",IF(IF(Premissas!$B$4="",TODAY(),Premissas!$B$4)-B110&gt;Premissas!$B$3,"Emissão pendente fora do prazo","Emissão pendente no prazo"))))))</f>
        <v/>
      </c>
      <c r="Q110" s="19">
        <f>IF(COUNTA(A110:M110)=0,"",IF(OR(I110="",B110="",D110="",E110="",E110&lt;=0),"Dados obrigatórios pendentes",IF(OR(B110&gt;IF(Premissas!$B$4="",TODAY(),Premissas!$B$4),AND(C110&lt;&gt;"",C110&gt;IF(Premissas!$B$4="",TODAY(),Premissas!$B$4)),AND(J110&lt;&gt;"",J110&gt;IF(Premissas!$B$4="",TODAY(),Premissas!$B$4)),AND(C110&lt;&gt;"",C110&lt;B110),AND(J110&lt;&gt;"",C110&lt;&gt;"",J110&lt;C110)),"Datas a conferir",IF(AND(I110="Rascunho",OR(A110&lt;&gt;"",C110&lt;&gt;"")),"Rascunho com dados de emissão",IF(AND(OR(I110="Emitido",I110="Cancelado"),OR(A110="",C110="",M110="")),"Emissão incompleta",IF(AND(I110="Cancelado",OR(J110="",K110="")),"Cancelamento incompleto",IF(AND(I110&lt;&gt;"Cancelado",OR(J110&lt;&gt;"",K110&lt;&gt;"")),"Cancelamento em status indevido",IF(N110="Duplicado","Número duplicado",IF(AND(O110&lt;&gt;"",O110&lt;&gt;"OK"),"Sequência a conferir",IF(L110&lt;&gt;"Sim","Conferência pendente","OK"))))))))))</f>
        <v/>
      </c>
    </row>
    <row r="111" ht="28" customHeight="1">
      <c r="A111" s="14" t="n"/>
      <c r="B111" s="15" t="n"/>
      <c r="C111" s="15" t="n"/>
      <c r="D111" s="16" t="n"/>
      <c r="E111" s="17" t="n"/>
      <c r="F111" s="16" t="n"/>
      <c r="G111" s="16" t="n"/>
      <c r="H111" s="18" t="n"/>
      <c r="I111" s="18" t="n"/>
      <c r="J111" s="15" t="n"/>
      <c r="K111" s="16" t="n"/>
      <c r="L111" s="18" t="n"/>
      <c r="M111" s="16" t="n"/>
      <c r="N111" s="19">
        <f>IF(A111="","",IF(COUNTIF($A$2:$A$121,A111)&gt;1,"Duplicado","OK"))</f>
        <v/>
      </c>
      <c r="O111" s="19">
        <f>IF(A111="","",IF(A111&lt;Premissas!$B$2,"Abaixo do inicial",IF(A111=Premissas!$B$2,"OK",IF(COUNTIF($A$2:$A$121,A111-1)=0,"Número anterior ausente","OK"))))</f>
        <v/>
      </c>
      <c r="P111" s="19">
        <f>IF(B111="","",IF(I111="Cancelado","Não aplicável",IF(AND(C111&lt;&gt;"",C111&lt;B111),"Data a conferir",IF(C111&lt;&gt;"",IF(C111-B111&lt;=Premissas!$B$3,"No prazo","Emitido após o prazo"),IF(IF(Premissas!$B$4="",TODAY(),Premissas!$B$4)&lt;B111,"Data a conferir",IF(IF(Premissas!$B$4="",TODAY(),Premissas!$B$4)-B111&gt;Premissas!$B$3,"Emissão pendente fora do prazo","Emissão pendente no prazo"))))))</f>
        <v/>
      </c>
      <c r="Q111" s="19">
        <f>IF(COUNTA(A111:M111)=0,"",IF(OR(I111="",B111="",D111="",E111="",E111&lt;=0),"Dados obrigatórios pendentes",IF(OR(B111&gt;IF(Premissas!$B$4="",TODAY(),Premissas!$B$4),AND(C111&lt;&gt;"",C111&gt;IF(Premissas!$B$4="",TODAY(),Premissas!$B$4)),AND(J111&lt;&gt;"",J111&gt;IF(Premissas!$B$4="",TODAY(),Premissas!$B$4)),AND(C111&lt;&gt;"",C111&lt;B111),AND(J111&lt;&gt;"",C111&lt;&gt;"",J111&lt;C111)),"Datas a conferir",IF(AND(I111="Rascunho",OR(A111&lt;&gt;"",C111&lt;&gt;"")),"Rascunho com dados de emissão",IF(AND(OR(I111="Emitido",I111="Cancelado"),OR(A111="",C111="",M111="")),"Emissão incompleta",IF(AND(I111="Cancelado",OR(J111="",K111="")),"Cancelamento incompleto",IF(AND(I111&lt;&gt;"Cancelado",OR(J111&lt;&gt;"",K111&lt;&gt;"")),"Cancelamento em status indevido",IF(N111="Duplicado","Número duplicado",IF(AND(O111&lt;&gt;"",O111&lt;&gt;"OK"),"Sequência a conferir",IF(L111&lt;&gt;"Sim","Conferência pendente","OK"))))))))))</f>
        <v/>
      </c>
    </row>
    <row r="112" ht="28" customHeight="1">
      <c r="A112" s="14" t="n"/>
      <c r="B112" s="15" t="n"/>
      <c r="C112" s="15" t="n"/>
      <c r="D112" s="16" t="n"/>
      <c r="E112" s="17" t="n"/>
      <c r="F112" s="16" t="n"/>
      <c r="G112" s="16" t="n"/>
      <c r="H112" s="18" t="n"/>
      <c r="I112" s="18" t="n"/>
      <c r="J112" s="15" t="n"/>
      <c r="K112" s="16" t="n"/>
      <c r="L112" s="18" t="n"/>
      <c r="M112" s="16" t="n"/>
      <c r="N112" s="19">
        <f>IF(A112="","",IF(COUNTIF($A$2:$A$121,A112)&gt;1,"Duplicado","OK"))</f>
        <v/>
      </c>
      <c r="O112" s="19">
        <f>IF(A112="","",IF(A112&lt;Premissas!$B$2,"Abaixo do inicial",IF(A112=Premissas!$B$2,"OK",IF(COUNTIF($A$2:$A$121,A112-1)=0,"Número anterior ausente","OK"))))</f>
        <v/>
      </c>
      <c r="P112" s="19">
        <f>IF(B112="","",IF(I112="Cancelado","Não aplicável",IF(AND(C112&lt;&gt;"",C112&lt;B112),"Data a conferir",IF(C112&lt;&gt;"",IF(C112-B112&lt;=Premissas!$B$3,"No prazo","Emitido após o prazo"),IF(IF(Premissas!$B$4="",TODAY(),Premissas!$B$4)&lt;B112,"Data a conferir",IF(IF(Premissas!$B$4="",TODAY(),Premissas!$B$4)-B112&gt;Premissas!$B$3,"Emissão pendente fora do prazo","Emissão pendente no prazo"))))))</f>
        <v/>
      </c>
      <c r="Q112" s="19">
        <f>IF(COUNTA(A112:M112)=0,"",IF(OR(I112="",B112="",D112="",E112="",E112&lt;=0),"Dados obrigatórios pendentes",IF(OR(B112&gt;IF(Premissas!$B$4="",TODAY(),Premissas!$B$4),AND(C112&lt;&gt;"",C112&gt;IF(Premissas!$B$4="",TODAY(),Premissas!$B$4)),AND(J112&lt;&gt;"",J112&gt;IF(Premissas!$B$4="",TODAY(),Premissas!$B$4)),AND(C112&lt;&gt;"",C112&lt;B112),AND(J112&lt;&gt;"",C112&lt;&gt;"",J112&lt;C112)),"Datas a conferir",IF(AND(I112="Rascunho",OR(A112&lt;&gt;"",C112&lt;&gt;"")),"Rascunho com dados de emissão",IF(AND(OR(I112="Emitido",I112="Cancelado"),OR(A112="",C112="",M112="")),"Emissão incompleta",IF(AND(I112="Cancelado",OR(J112="",K112="")),"Cancelamento incompleto",IF(AND(I112&lt;&gt;"Cancelado",OR(J112&lt;&gt;"",K112&lt;&gt;"")),"Cancelamento em status indevido",IF(N112="Duplicado","Número duplicado",IF(AND(O112&lt;&gt;"",O112&lt;&gt;"OK"),"Sequência a conferir",IF(L112&lt;&gt;"Sim","Conferência pendente","OK"))))))))))</f>
        <v/>
      </c>
    </row>
    <row r="113" ht="28" customHeight="1">
      <c r="A113" s="14" t="n"/>
      <c r="B113" s="15" t="n"/>
      <c r="C113" s="15" t="n"/>
      <c r="D113" s="16" t="n"/>
      <c r="E113" s="17" t="n"/>
      <c r="F113" s="16" t="n"/>
      <c r="G113" s="16" t="n"/>
      <c r="H113" s="18" t="n"/>
      <c r="I113" s="18" t="n"/>
      <c r="J113" s="15" t="n"/>
      <c r="K113" s="16" t="n"/>
      <c r="L113" s="18" t="n"/>
      <c r="M113" s="16" t="n"/>
      <c r="N113" s="19">
        <f>IF(A113="","",IF(COUNTIF($A$2:$A$121,A113)&gt;1,"Duplicado","OK"))</f>
        <v/>
      </c>
      <c r="O113" s="19">
        <f>IF(A113="","",IF(A113&lt;Premissas!$B$2,"Abaixo do inicial",IF(A113=Premissas!$B$2,"OK",IF(COUNTIF($A$2:$A$121,A113-1)=0,"Número anterior ausente","OK"))))</f>
        <v/>
      </c>
      <c r="P113" s="19">
        <f>IF(B113="","",IF(I113="Cancelado","Não aplicável",IF(AND(C113&lt;&gt;"",C113&lt;B113),"Data a conferir",IF(C113&lt;&gt;"",IF(C113-B113&lt;=Premissas!$B$3,"No prazo","Emitido após o prazo"),IF(IF(Premissas!$B$4="",TODAY(),Premissas!$B$4)&lt;B113,"Data a conferir",IF(IF(Premissas!$B$4="",TODAY(),Premissas!$B$4)-B113&gt;Premissas!$B$3,"Emissão pendente fora do prazo","Emissão pendente no prazo"))))))</f>
        <v/>
      </c>
      <c r="Q113" s="19">
        <f>IF(COUNTA(A113:M113)=0,"",IF(OR(I113="",B113="",D113="",E113="",E113&lt;=0),"Dados obrigatórios pendentes",IF(OR(B113&gt;IF(Premissas!$B$4="",TODAY(),Premissas!$B$4),AND(C113&lt;&gt;"",C113&gt;IF(Premissas!$B$4="",TODAY(),Premissas!$B$4)),AND(J113&lt;&gt;"",J113&gt;IF(Premissas!$B$4="",TODAY(),Premissas!$B$4)),AND(C113&lt;&gt;"",C113&lt;B113),AND(J113&lt;&gt;"",C113&lt;&gt;"",J113&lt;C113)),"Datas a conferir",IF(AND(I113="Rascunho",OR(A113&lt;&gt;"",C113&lt;&gt;"")),"Rascunho com dados de emissão",IF(AND(OR(I113="Emitido",I113="Cancelado"),OR(A113="",C113="",M113="")),"Emissão incompleta",IF(AND(I113="Cancelado",OR(J113="",K113="")),"Cancelamento incompleto",IF(AND(I113&lt;&gt;"Cancelado",OR(J113&lt;&gt;"",K113&lt;&gt;"")),"Cancelamento em status indevido",IF(N113="Duplicado","Número duplicado",IF(AND(O113&lt;&gt;"",O113&lt;&gt;"OK"),"Sequência a conferir",IF(L113&lt;&gt;"Sim","Conferência pendente","OK"))))))))))</f>
        <v/>
      </c>
    </row>
    <row r="114" ht="28" customHeight="1">
      <c r="A114" s="14" t="n"/>
      <c r="B114" s="15" t="n"/>
      <c r="C114" s="15" t="n"/>
      <c r="D114" s="16" t="n"/>
      <c r="E114" s="17" t="n"/>
      <c r="F114" s="16" t="n"/>
      <c r="G114" s="16" t="n"/>
      <c r="H114" s="18" t="n"/>
      <c r="I114" s="18" t="n"/>
      <c r="J114" s="15" t="n"/>
      <c r="K114" s="16" t="n"/>
      <c r="L114" s="18" t="n"/>
      <c r="M114" s="16" t="n"/>
      <c r="N114" s="19">
        <f>IF(A114="","",IF(COUNTIF($A$2:$A$121,A114)&gt;1,"Duplicado","OK"))</f>
        <v/>
      </c>
      <c r="O114" s="19">
        <f>IF(A114="","",IF(A114&lt;Premissas!$B$2,"Abaixo do inicial",IF(A114=Premissas!$B$2,"OK",IF(COUNTIF($A$2:$A$121,A114-1)=0,"Número anterior ausente","OK"))))</f>
        <v/>
      </c>
      <c r="P114" s="19">
        <f>IF(B114="","",IF(I114="Cancelado","Não aplicável",IF(AND(C114&lt;&gt;"",C114&lt;B114),"Data a conferir",IF(C114&lt;&gt;"",IF(C114-B114&lt;=Premissas!$B$3,"No prazo","Emitido após o prazo"),IF(IF(Premissas!$B$4="",TODAY(),Premissas!$B$4)&lt;B114,"Data a conferir",IF(IF(Premissas!$B$4="",TODAY(),Premissas!$B$4)-B114&gt;Premissas!$B$3,"Emissão pendente fora do prazo","Emissão pendente no prazo"))))))</f>
        <v/>
      </c>
      <c r="Q114" s="19">
        <f>IF(COUNTA(A114:M114)=0,"",IF(OR(I114="",B114="",D114="",E114="",E114&lt;=0),"Dados obrigatórios pendentes",IF(OR(B114&gt;IF(Premissas!$B$4="",TODAY(),Premissas!$B$4),AND(C114&lt;&gt;"",C114&gt;IF(Premissas!$B$4="",TODAY(),Premissas!$B$4)),AND(J114&lt;&gt;"",J114&gt;IF(Premissas!$B$4="",TODAY(),Premissas!$B$4)),AND(C114&lt;&gt;"",C114&lt;B114),AND(J114&lt;&gt;"",C114&lt;&gt;"",J114&lt;C114)),"Datas a conferir",IF(AND(I114="Rascunho",OR(A114&lt;&gt;"",C114&lt;&gt;"")),"Rascunho com dados de emissão",IF(AND(OR(I114="Emitido",I114="Cancelado"),OR(A114="",C114="",M114="")),"Emissão incompleta",IF(AND(I114="Cancelado",OR(J114="",K114="")),"Cancelamento incompleto",IF(AND(I114&lt;&gt;"Cancelado",OR(J114&lt;&gt;"",K114&lt;&gt;"")),"Cancelamento em status indevido",IF(N114="Duplicado","Número duplicado",IF(AND(O114&lt;&gt;"",O114&lt;&gt;"OK"),"Sequência a conferir",IF(L114&lt;&gt;"Sim","Conferência pendente","OK"))))))))))</f>
        <v/>
      </c>
    </row>
    <row r="115" ht="28" customHeight="1">
      <c r="A115" s="14" t="n"/>
      <c r="B115" s="15" t="n"/>
      <c r="C115" s="15" t="n"/>
      <c r="D115" s="16" t="n"/>
      <c r="E115" s="17" t="n"/>
      <c r="F115" s="16" t="n"/>
      <c r="G115" s="16" t="n"/>
      <c r="H115" s="18" t="n"/>
      <c r="I115" s="18" t="n"/>
      <c r="J115" s="15" t="n"/>
      <c r="K115" s="16" t="n"/>
      <c r="L115" s="18" t="n"/>
      <c r="M115" s="16" t="n"/>
      <c r="N115" s="19">
        <f>IF(A115="","",IF(COUNTIF($A$2:$A$121,A115)&gt;1,"Duplicado","OK"))</f>
        <v/>
      </c>
      <c r="O115" s="19">
        <f>IF(A115="","",IF(A115&lt;Premissas!$B$2,"Abaixo do inicial",IF(A115=Premissas!$B$2,"OK",IF(COUNTIF($A$2:$A$121,A115-1)=0,"Número anterior ausente","OK"))))</f>
        <v/>
      </c>
      <c r="P115" s="19">
        <f>IF(B115="","",IF(I115="Cancelado","Não aplicável",IF(AND(C115&lt;&gt;"",C115&lt;B115),"Data a conferir",IF(C115&lt;&gt;"",IF(C115-B115&lt;=Premissas!$B$3,"No prazo","Emitido após o prazo"),IF(IF(Premissas!$B$4="",TODAY(),Premissas!$B$4)&lt;B115,"Data a conferir",IF(IF(Premissas!$B$4="",TODAY(),Premissas!$B$4)-B115&gt;Premissas!$B$3,"Emissão pendente fora do prazo","Emissão pendente no prazo"))))))</f>
        <v/>
      </c>
      <c r="Q115" s="19">
        <f>IF(COUNTA(A115:M115)=0,"",IF(OR(I115="",B115="",D115="",E115="",E115&lt;=0),"Dados obrigatórios pendentes",IF(OR(B115&gt;IF(Premissas!$B$4="",TODAY(),Premissas!$B$4),AND(C115&lt;&gt;"",C115&gt;IF(Premissas!$B$4="",TODAY(),Premissas!$B$4)),AND(J115&lt;&gt;"",J115&gt;IF(Premissas!$B$4="",TODAY(),Premissas!$B$4)),AND(C115&lt;&gt;"",C115&lt;B115),AND(J115&lt;&gt;"",C115&lt;&gt;"",J115&lt;C115)),"Datas a conferir",IF(AND(I115="Rascunho",OR(A115&lt;&gt;"",C115&lt;&gt;"")),"Rascunho com dados de emissão",IF(AND(OR(I115="Emitido",I115="Cancelado"),OR(A115="",C115="",M115="")),"Emissão incompleta",IF(AND(I115="Cancelado",OR(J115="",K115="")),"Cancelamento incompleto",IF(AND(I115&lt;&gt;"Cancelado",OR(J115&lt;&gt;"",K115&lt;&gt;"")),"Cancelamento em status indevido",IF(N115="Duplicado","Número duplicado",IF(AND(O115&lt;&gt;"",O115&lt;&gt;"OK"),"Sequência a conferir",IF(L115&lt;&gt;"Sim","Conferência pendente","OK"))))))))))</f>
        <v/>
      </c>
    </row>
    <row r="116" ht="28" customHeight="1">
      <c r="A116" s="14" t="n"/>
      <c r="B116" s="15" t="n"/>
      <c r="C116" s="15" t="n"/>
      <c r="D116" s="16" t="n"/>
      <c r="E116" s="17" t="n"/>
      <c r="F116" s="16" t="n"/>
      <c r="G116" s="16" t="n"/>
      <c r="H116" s="18" t="n"/>
      <c r="I116" s="18" t="n"/>
      <c r="J116" s="15" t="n"/>
      <c r="K116" s="16" t="n"/>
      <c r="L116" s="18" t="n"/>
      <c r="M116" s="16" t="n"/>
      <c r="N116" s="19">
        <f>IF(A116="","",IF(COUNTIF($A$2:$A$121,A116)&gt;1,"Duplicado","OK"))</f>
        <v/>
      </c>
      <c r="O116" s="19">
        <f>IF(A116="","",IF(A116&lt;Premissas!$B$2,"Abaixo do inicial",IF(A116=Premissas!$B$2,"OK",IF(COUNTIF($A$2:$A$121,A116-1)=0,"Número anterior ausente","OK"))))</f>
        <v/>
      </c>
      <c r="P116" s="19">
        <f>IF(B116="","",IF(I116="Cancelado","Não aplicável",IF(AND(C116&lt;&gt;"",C116&lt;B116),"Data a conferir",IF(C116&lt;&gt;"",IF(C116-B116&lt;=Premissas!$B$3,"No prazo","Emitido após o prazo"),IF(IF(Premissas!$B$4="",TODAY(),Premissas!$B$4)&lt;B116,"Data a conferir",IF(IF(Premissas!$B$4="",TODAY(),Premissas!$B$4)-B116&gt;Premissas!$B$3,"Emissão pendente fora do prazo","Emissão pendente no prazo"))))))</f>
        <v/>
      </c>
      <c r="Q116" s="19">
        <f>IF(COUNTA(A116:M116)=0,"",IF(OR(I116="",B116="",D116="",E116="",E116&lt;=0),"Dados obrigatórios pendentes",IF(OR(B116&gt;IF(Premissas!$B$4="",TODAY(),Premissas!$B$4),AND(C116&lt;&gt;"",C116&gt;IF(Premissas!$B$4="",TODAY(),Premissas!$B$4)),AND(J116&lt;&gt;"",J116&gt;IF(Premissas!$B$4="",TODAY(),Premissas!$B$4)),AND(C116&lt;&gt;"",C116&lt;B116),AND(J116&lt;&gt;"",C116&lt;&gt;"",J116&lt;C116)),"Datas a conferir",IF(AND(I116="Rascunho",OR(A116&lt;&gt;"",C116&lt;&gt;"")),"Rascunho com dados de emissão",IF(AND(OR(I116="Emitido",I116="Cancelado"),OR(A116="",C116="",M116="")),"Emissão incompleta",IF(AND(I116="Cancelado",OR(J116="",K116="")),"Cancelamento incompleto",IF(AND(I116&lt;&gt;"Cancelado",OR(J116&lt;&gt;"",K116&lt;&gt;"")),"Cancelamento em status indevido",IF(N116="Duplicado","Número duplicado",IF(AND(O116&lt;&gt;"",O116&lt;&gt;"OK"),"Sequência a conferir",IF(L116&lt;&gt;"Sim","Conferência pendente","OK"))))))))))</f>
        <v/>
      </c>
    </row>
    <row r="117" ht="28" customHeight="1">
      <c r="A117" s="14" t="n"/>
      <c r="B117" s="15" t="n"/>
      <c r="C117" s="15" t="n"/>
      <c r="D117" s="16" t="n"/>
      <c r="E117" s="17" t="n"/>
      <c r="F117" s="16" t="n"/>
      <c r="G117" s="16" t="n"/>
      <c r="H117" s="18" t="n"/>
      <c r="I117" s="18" t="n"/>
      <c r="J117" s="15" t="n"/>
      <c r="K117" s="16" t="n"/>
      <c r="L117" s="18" t="n"/>
      <c r="M117" s="16" t="n"/>
      <c r="N117" s="19">
        <f>IF(A117="","",IF(COUNTIF($A$2:$A$121,A117)&gt;1,"Duplicado","OK"))</f>
        <v/>
      </c>
      <c r="O117" s="19">
        <f>IF(A117="","",IF(A117&lt;Premissas!$B$2,"Abaixo do inicial",IF(A117=Premissas!$B$2,"OK",IF(COUNTIF($A$2:$A$121,A117-1)=0,"Número anterior ausente","OK"))))</f>
        <v/>
      </c>
      <c r="P117" s="19">
        <f>IF(B117="","",IF(I117="Cancelado","Não aplicável",IF(AND(C117&lt;&gt;"",C117&lt;B117),"Data a conferir",IF(C117&lt;&gt;"",IF(C117-B117&lt;=Premissas!$B$3,"No prazo","Emitido após o prazo"),IF(IF(Premissas!$B$4="",TODAY(),Premissas!$B$4)&lt;B117,"Data a conferir",IF(IF(Premissas!$B$4="",TODAY(),Premissas!$B$4)-B117&gt;Premissas!$B$3,"Emissão pendente fora do prazo","Emissão pendente no prazo"))))))</f>
        <v/>
      </c>
      <c r="Q117" s="19">
        <f>IF(COUNTA(A117:M117)=0,"",IF(OR(I117="",B117="",D117="",E117="",E117&lt;=0),"Dados obrigatórios pendentes",IF(OR(B117&gt;IF(Premissas!$B$4="",TODAY(),Premissas!$B$4),AND(C117&lt;&gt;"",C117&gt;IF(Premissas!$B$4="",TODAY(),Premissas!$B$4)),AND(J117&lt;&gt;"",J117&gt;IF(Premissas!$B$4="",TODAY(),Premissas!$B$4)),AND(C117&lt;&gt;"",C117&lt;B117),AND(J117&lt;&gt;"",C117&lt;&gt;"",J117&lt;C117)),"Datas a conferir",IF(AND(I117="Rascunho",OR(A117&lt;&gt;"",C117&lt;&gt;"")),"Rascunho com dados de emissão",IF(AND(OR(I117="Emitido",I117="Cancelado"),OR(A117="",C117="",M117="")),"Emissão incompleta",IF(AND(I117="Cancelado",OR(J117="",K117="")),"Cancelamento incompleto",IF(AND(I117&lt;&gt;"Cancelado",OR(J117&lt;&gt;"",K117&lt;&gt;"")),"Cancelamento em status indevido",IF(N117="Duplicado","Número duplicado",IF(AND(O117&lt;&gt;"",O117&lt;&gt;"OK"),"Sequência a conferir",IF(L117&lt;&gt;"Sim","Conferência pendente","OK"))))))))))</f>
        <v/>
      </c>
    </row>
    <row r="118" ht="28" customHeight="1">
      <c r="A118" s="14" t="n"/>
      <c r="B118" s="15" t="n"/>
      <c r="C118" s="15" t="n"/>
      <c r="D118" s="16" t="n"/>
      <c r="E118" s="17" t="n"/>
      <c r="F118" s="16" t="n"/>
      <c r="G118" s="16" t="n"/>
      <c r="H118" s="18" t="n"/>
      <c r="I118" s="18" t="n"/>
      <c r="J118" s="15" t="n"/>
      <c r="K118" s="16" t="n"/>
      <c r="L118" s="18" t="n"/>
      <c r="M118" s="16" t="n"/>
      <c r="N118" s="19">
        <f>IF(A118="","",IF(COUNTIF($A$2:$A$121,A118)&gt;1,"Duplicado","OK"))</f>
        <v/>
      </c>
      <c r="O118" s="19">
        <f>IF(A118="","",IF(A118&lt;Premissas!$B$2,"Abaixo do inicial",IF(A118=Premissas!$B$2,"OK",IF(COUNTIF($A$2:$A$121,A118-1)=0,"Número anterior ausente","OK"))))</f>
        <v/>
      </c>
      <c r="P118" s="19">
        <f>IF(B118="","",IF(I118="Cancelado","Não aplicável",IF(AND(C118&lt;&gt;"",C118&lt;B118),"Data a conferir",IF(C118&lt;&gt;"",IF(C118-B118&lt;=Premissas!$B$3,"No prazo","Emitido após o prazo"),IF(IF(Premissas!$B$4="",TODAY(),Premissas!$B$4)&lt;B118,"Data a conferir",IF(IF(Premissas!$B$4="",TODAY(),Premissas!$B$4)-B118&gt;Premissas!$B$3,"Emissão pendente fora do prazo","Emissão pendente no prazo"))))))</f>
        <v/>
      </c>
      <c r="Q118" s="19">
        <f>IF(COUNTA(A118:M118)=0,"",IF(OR(I118="",B118="",D118="",E118="",E118&lt;=0),"Dados obrigatórios pendentes",IF(OR(B118&gt;IF(Premissas!$B$4="",TODAY(),Premissas!$B$4),AND(C118&lt;&gt;"",C118&gt;IF(Premissas!$B$4="",TODAY(),Premissas!$B$4)),AND(J118&lt;&gt;"",J118&gt;IF(Premissas!$B$4="",TODAY(),Premissas!$B$4)),AND(C118&lt;&gt;"",C118&lt;B118),AND(J118&lt;&gt;"",C118&lt;&gt;"",J118&lt;C118)),"Datas a conferir",IF(AND(I118="Rascunho",OR(A118&lt;&gt;"",C118&lt;&gt;"")),"Rascunho com dados de emissão",IF(AND(OR(I118="Emitido",I118="Cancelado"),OR(A118="",C118="",M118="")),"Emissão incompleta",IF(AND(I118="Cancelado",OR(J118="",K118="")),"Cancelamento incompleto",IF(AND(I118&lt;&gt;"Cancelado",OR(J118&lt;&gt;"",K118&lt;&gt;"")),"Cancelamento em status indevido",IF(N118="Duplicado","Número duplicado",IF(AND(O118&lt;&gt;"",O118&lt;&gt;"OK"),"Sequência a conferir",IF(L118&lt;&gt;"Sim","Conferência pendente","OK"))))))))))</f>
        <v/>
      </c>
    </row>
    <row r="119" ht="28" customHeight="1">
      <c r="A119" s="14" t="n"/>
      <c r="B119" s="15" t="n"/>
      <c r="C119" s="15" t="n"/>
      <c r="D119" s="16" t="n"/>
      <c r="E119" s="17" t="n"/>
      <c r="F119" s="16" t="n"/>
      <c r="G119" s="16" t="n"/>
      <c r="H119" s="18" t="n"/>
      <c r="I119" s="18" t="n"/>
      <c r="J119" s="15" t="n"/>
      <c r="K119" s="16" t="n"/>
      <c r="L119" s="18" t="n"/>
      <c r="M119" s="16" t="n"/>
      <c r="N119" s="19">
        <f>IF(A119="","",IF(COUNTIF($A$2:$A$121,A119)&gt;1,"Duplicado","OK"))</f>
        <v/>
      </c>
      <c r="O119" s="19">
        <f>IF(A119="","",IF(A119&lt;Premissas!$B$2,"Abaixo do inicial",IF(A119=Premissas!$B$2,"OK",IF(COUNTIF($A$2:$A$121,A119-1)=0,"Número anterior ausente","OK"))))</f>
        <v/>
      </c>
      <c r="P119" s="19">
        <f>IF(B119="","",IF(I119="Cancelado","Não aplicável",IF(AND(C119&lt;&gt;"",C119&lt;B119),"Data a conferir",IF(C119&lt;&gt;"",IF(C119-B119&lt;=Premissas!$B$3,"No prazo","Emitido após o prazo"),IF(IF(Premissas!$B$4="",TODAY(),Premissas!$B$4)&lt;B119,"Data a conferir",IF(IF(Premissas!$B$4="",TODAY(),Premissas!$B$4)-B119&gt;Premissas!$B$3,"Emissão pendente fora do prazo","Emissão pendente no prazo"))))))</f>
        <v/>
      </c>
      <c r="Q119" s="19">
        <f>IF(COUNTA(A119:M119)=0,"",IF(OR(I119="",B119="",D119="",E119="",E119&lt;=0),"Dados obrigatórios pendentes",IF(OR(B119&gt;IF(Premissas!$B$4="",TODAY(),Premissas!$B$4),AND(C119&lt;&gt;"",C119&gt;IF(Premissas!$B$4="",TODAY(),Premissas!$B$4)),AND(J119&lt;&gt;"",J119&gt;IF(Premissas!$B$4="",TODAY(),Premissas!$B$4)),AND(C119&lt;&gt;"",C119&lt;B119),AND(J119&lt;&gt;"",C119&lt;&gt;"",J119&lt;C119)),"Datas a conferir",IF(AND(I119="Rascunho",OR(A119&lt;&gt;"",C119&lt;&gt;"")),"Rascunho com dados de emissão",IF(AND(OR(I119="Emitido",I119="Cancelado"),OR(A119="",C119="",M119="")),"Emissão incompleta",IF(AND(I119="Cancelado",OR(J119="",K119="")),"Cancelamento incompleto",IF(AND(I119&lt;&gt;"Cancelado",OR(J119&lt;&gt;"",K119&lt;&gt;"")),"Cancelamento em status indevido",IF(N119="Duplicado","Número duplicado",IF(AND(O119&lt;&gt;"",O119&lt;&gt;"OK"),"Sequência a conferir",IF(L119&lt;&gt;"Sim","Conferência pendente","OK"))))))))))</f>
        <v/>
      </c>
    </row>
    <row r="120" ht="28" customHeight="1">
      <c r="A120" s="14" t="n"/>
      <c r="B120" s="15" t="n"/>
      <c r="C120" s="15" t="n"/>
      <c r="D120" s="16" t="n"/>
      <c r="E120" s="17" t="n"/>
      <c r="F120" s="16" t="n"/>
      <c r="G120" s="16" t="n"/>
      <c r="H120" s="18" t="n"/>
      <c r="I120" s="18" t="n"/>
      <c r="J120" s="15" t="n"/>
      <c r="K120" s="16" t="n"/>
      <c r="L120" s="18" t="n"/>
      <c r="M120" s="16" t="n"/>
      <c r="N120" s="19">
        <f>IF(A120="","",IF(COUNTIF($A$2:$A$121,A120)&gt;1,"Duplicado","OK"))</f>
        <v/>
      </c>
      <c r="O120" s="19">
        <f>IF(A120="","",IF(A120&lt;Premissas!$B$2,"Abaixo do inicial",IF(A120=Premissas!$B$2,"OK",IF(COUNTIF($A$2:$A$121,A120-1)=0,"Número anterior ausente","OK"))))</f>
        <v/>
      </c>
      <c r="P120" s="19">
        <f>IF(B120="","",IF(I120="Cancelado","Não aplicável",IF(AND(C120&lt;&gt;"",C120&lt;B120),"Data a conferir",IF(C120&lt;&gt;"",IF(C120-B120&lt;=Premissas!$B$3,"No prazo","Emitido após o prazo"),IF(IF(Premissas!$B$4="",TODAY(),Premissas!$B$4)&lt;B120,"Data a conferir",IF(IF(Premissas!$B$4="",TODAY(),Premissas!$B$4)-B120&gt;Premissas!$B$3,"Emissão pendente fora do prazo","Emissão pendente no prazo"))))))</f>
        <v/>
      </c>
      <c r="Q120" s="19">
        <f>IF(COUNTA(A120:M120)=0,"",IF(OR(I120="",B120="",D120="",E120="",E120&lt;=0),"Dados obrigatórios pendentes",IF(OR(B120&gt;IF(Premissas!$B$4="",TODAY(),Premissas!$B$4),AND(C120&lt;&gt;"",C120&gt;IF(Premissas!$B$4="",TODAY(),Premissas!$B$4)),AND(J120&lt;&gt;"",J120&gt;IF(Premissas!$B$4="",TODAY(),Premissas!$B$4)),AND(C120&lt;&gt;"",C120&lt;B120),AND(J120&lt;&gt;"",C120&lt;&gt;"",J120&lt;C120)),"Datas a conferir",IF(AND(I120="Rascunho",OR(A120&lt;&gt;"",C120&lt;&gt;"")),"Rascunho com dados de emissão",IF(AND(OR(I120="Emitido",I120="Cancelado"),OR(A120="",C120="",M120="")),"Emissão incompleta",IF(AND(I120="Cancelado",OR(J120="",K120="")),"Cancelamento incompleto",IF(AND(I120&lt;&gt;"Cancelado",OR(J120&lt;&gt;"",K120&lt;&gt;"")),"Cancelamento em status indevido",IF(N120="Duplicado","Número duplicado",IF(AND(O120&lt;&gt;"",O120&lt;&gt;"OK"),"Sequência a conferir",IF(L120&lt;&gt;"Sim","Conferência pendente","OK"))))))))))</f>
        <v/>
      </c>
    </row>
    <row r="121" ht="28" customHeight="1">
      <c r="A121" s="14" t="n"/>
      <c r="B121" s="15" t="n"/>
      <c r="C121" s="15" t="n"/>
      <c r="D121" s="16" t="n"/>
      <c r="E121" s="17" t="n"/>
      <c r="F121" s="16" t="n"/>
      <c r="G121" s="16" t="n"/>
      <c r="H121" s="18" t="n"/>
      <c r="I121" s="18" t="n"/>
      <c r="J121" s="15" t="n"/>
      <c r="K121" s="16" t="n"/>
      <c r="L121" s="18" t="n"/>
      <c r="M121" s="16" t="n"/>
      <c r="N121" s="19">
        <f>IF(A121="","",IF(COUNTIF($A$2:$A$121,A121)&gt;1,"Duplicado","OK"))</f>
        <v/>
      </c>
      <c r="O121" s="19">
        <f>IF(A121="","",IF(A121&lt;Premissas!$B$2,"Abaixo do inicial",IF(A121=Premissas!$B$2,"OK",IF(COUNTIF($A$2:$A$121,A121-1)=0,"Número anterior ausente","OK"))))</f>
        <v/>
      </c>
      <c r="P121" s="19">
        <f>IF(B121="","",IF(I121="Cancelado","Não aplicável",IF(AND(C121&lt;&gt;"",C121&lt;B121),"Data a conferir",IF(C121&lt;&gt;"",IF(C121-B121&lt;=Premissas!$B$3,"No prazo","Emitido após o prazo"),IF(IF(Premissas!$B$4="",TODAY(),Premissas!$B$4)&lt;B121,"Data a conferir",IF(IF(Premissas!$B$4="",TODAY(),Premissas!$B$4)-B121&gt;Premissas!$B$3,"Emissão pendente fora do prazo","Emissão pendente no prazo"))))))</f>
        <v/>
      </c>
      <c r="Q121" s="19">
        <f>IF(COUNTA(A121:M121)=0,"",IF(OR(I121="",B121="",D121="",E121="",E121&lt;=0),"Dados obrigatórios pendentes",IF(OR(B121&gt;IF(Premissas!$B$4="",TODAY(),Premissas!$B$4),AND(C121&lt;&gt;"",C121&gt;IF(Premissas!$B$4="",TODAY(),Premissas!$B$4)),AND(J121&lt;&gt;"",J121&gt;IF(Premissas!$B$4="",TODAY(),Premissas!$B$4)),AND(C121&lt;&gt;"",C121&lt;B121),AND(J121&lt;&gt;"",C121&lt;&gt;"",J121&lt;C121)),"Datas a conferir",IF(AND(I121="Rascunho",OR(A121&lt;&gt;"",C121&lt;&gt;"")),"Rascunho com dados de emissão",IF(AND(OR(I121="Emitido",I121="Cancelado"),OR(A121="",C121="",M121="")),"Emissão incompleta",IF(AND(I121="Cancelado",OR(J121="",K121="")),"Cancelamento incompleto",IF(AND(I121&lt;&gt;"Cancelado",OR(J121&lt;&gt;"",K121&lt;&gt;"")),"Cancelamento em status indevido",IF(N121="Duplicado","Número duplicado",IF(AND(O121&lt;&gt;"",O121&lt;&gt;"OK"),"Sequência a conferir",IF(L121&lt;&gt;"Sim","Conferência pendente","OK"))))))))))</f>
        <v/>
      </c>
    </row>
  </sheetData>
  <conditionalFormatting sqref="N2:N121">
    <cfRule type="expression" priority="1" dxfId="1">
      <formula>$N2="Duplicado"</formula>
    </cfRule>
  </conditionalFormatting>
  <conditionalFormatting sqref="O2:O121">
    <cfRule type="expression" priority="2" dxfId="0">
      <formula>AND($O2&lt;&gt;"",$O2&lt;&gt;"OK")</formula>
    </cfRule>
  </conditionalFormatting>
  <conditionalFormatting sqref="P2:P121">
    <cfRule type="expression" priority="3" dxfId="2">
      <formula>$P2="Emissão pendente fora do prazo"</formula>
    </cfRule>
    <cfRule type="expression" priority="4" dxfId="3">
      <formula>$P2="Emitido após o prazo"</formula>
    </cfRule>
  </conditionalFormatting>
  <conditionalFormatting sqref="Q2:Q121">
    <cfRule type="expression" priority="5" dxfId="4">
      <formula>$Q2="OK"</formula>
    </cfRule>
    <cfRule type="expression" priority="6" dxfId="5">
      <formula>AND($Q2&lt;&gt;"",$Q2&lt;&gt;"OK")</formula>
    </cfRule>
  </conditionalFormatting>
  <conditionalFormatting sqref="I2:I121">
    <cfRule type="expression" priority="7" dxfId="6">
      <formula>$I2="Cancelado"</formula>
    </cfRule>
  </conditionalFormatting>
  <conditionalFormatting sqref="A2:A121">
    <cfRule type="expression" priority="8" dxfId="7">
      <formula>$N2="Duplicado"</formula>
    </cfRule>
  </conditionalFormatting>
  <dataValidations count="13">
    <dataValidation sqref="A2:A121" showDropDown="0" showInputMessage="1" showErrorMessage="1" allowBlank="0" errorTitle="Número inválido" error="Informe um número inteiro igual ou superior ao número inicial." promptTitle="Número do recibo" prompt="Rascunhos devem permanecer sem número." type="custom" errorStyle="stop">
      <formula1>=OR(A2="",AND(ISNUMBER(A2),A2=INT(A2),A2&gt;=Premissas!$B$2))</formula1>
    </dataValidation>
    <dataValidation sqref="B2:B121" showDropDown="0" showInputMessage="1" showErrorMessage="1" allowBlank="0" errorTitle="Data inválida" error="Informe uma data válida e não futura." promptTitle="Data" prompt="Use uma data válida no formato DD/MM/AAAA." type="custom" errorStyle="stop">
      <formula1>=OR(B2="",AND(ISNUMBER(B2),B2&gt;=DATE(1900,1,1),B2&lt;=IF(Premissas!$B$4="",TODAY(),Premissas!$B$4)))</formula1>
    </dataValidation>
    <dataValidation sqref="C2:C121" showDropDown="0" showInputMessage="1" showErrorMessage="1" allowBlank="0" errorTitle="Data inválida" error="Informe uma data válida e não futura." promptTitle="Data" prompt="Use uma data válida no formato DD/MM/AAAA." type="custom" errorStyle="stop">
      <formula1>=OR(C2="",AND(ISNUMBER(C2),C2&gt;=DATE(1900,1,1),C2&lt;=IF(Premissas!$B$4="",TODAY(),Premissas!$B$4)))</formula1>
    </dataValidation>
    <dataValidation sqref="J2:J121" showDropDown="0" showInputMessage="1" showErrorMessage="1" allowBlank="0" errorTitle="Data inválida" error="Informe uma data válida e não futura." promptTitle="Data" prompt="Use uma data válida no formato DD/MM/AAAA." type="custom" errorStyle="stop">
      <formula1>=OR(J2="",AND(ISNUMBER(J2),J2&gt;=DATE(1900,1,1),J2&lt;=IF(Premissas!$B$4="",TODAY(),Premissas!$B$4)))</formula1>
    </dataValidation>
    <dataValidation sqref="D2:D121" showDropDown="0" showInputMessage="1" showErrorMessage="1" allowBlank="0" errorTitle="Texto muito longo" error="Use no máximo 120 caracteres e somente a identificação mínima necessária." promptTitle="Identificação administrativa" prompt="Não informe CPF, endereço, telefone ou dados bancários." type="custom" errorStyle="stop">
      <formula1>=LEN(D2)&lt;=120</formula1>
    </dataValidation>
    <dataValidation sqref="E2:E121" showDropDown="0" showInputMessage="1" showErrorMessage="1" allowBlank="0" errorTitle="Valor inválido" error="Informe um valor positivo." promptTitle="Valor documental" prompt="O valor não confirma recebimento ou conciliação bancária." type="custom" errorStyle="stop">
      <formula1>=OR(E2="",AND(ISNUMBER(E2),E2&gt;0,E2&lt;=999999999.99))</formula1>
    </dataValidation>
    <dataValidation sqref="F2:F121" showDropDown="0" showInputMessage="1" showErrorMessage="1" allowBlank="0" errorTitle="Opção inválida" error="Escolha uma opção da lista." promptTitle="Finalidade" prompt="Escolha uma opção disponível." type="list" errorStyle="stop">
      <formula1>=Premissas!$B$8:$B$12</formula1>
    </dataValidation>
    <dataValidation sqref="G2:G121" showDropDown="0" showInputMessage="1" showErrorMessage="1" allowBlank="0" errorTitle="Opção inválida" error="Escolha uma opção da lista." promptTitle="Forma de recebimento" prompt="Escolha uma opção disponível." type="list" errorStyle="stop">
      <formula1>=Premissas!$C$8:$C$12</formula1>
    </dataValidation>
    <dataValidation sqref="H2:H121" showDropDown="0" showInputMessage="1" showErrorMessage="1" allowBlank="0" errorTitle="Opção inválida" error="Escolha uma opção da lista." promptTitle="Meio de emissão" prompt="Escolha uma opção disponível." type="list" errorStyle="stop">
      <formula1>=Premissas!$D$8:$D$9</formula1>
    </dataValidation>
    <dataValidation sqref="I2:I121" showDropDown="0" showInputMessage="1" showErrorMessage="1" allowBlank="0" errorTitle="Opção inválida" error="Escolha uma opção da lista." promptTitle="Status" prompt="Escolha uma opção disponível." type="list" errorStyle="stop">
      <formula1>=Premissas!$A$8:$A$10</formula1>
    </dataValidation>
    <dataValidation sqref="L2:L121" showDropDown="0" showInputMessage="1" showErrorMessage="1" allowBlank="0" errorTitle="Opção inválida" error="Escolha uma opção da lista." promptTitle="Conferido" prompt="Escolha uma opção disponível." type="list" errorStyle="stop">
      <formula1>=Premissas!$E$8:$E$9</formula1>
    </dataValidation>
    <dataValidation sqref="K2:K121" showDropDown="0" showInputMessage="1" showErrorMessage="1" allowBlank="0" errorTitle="Texto muito longo" error="Informe no máximo 200 caracteres." promptTitle="Motivo do cancelamento" prompt="Obrigatório quando o status for Cancelado." type="custom" errorStyle="stop">
      <formula1>=LEN(K2)&lt;=200</formula1>
    </dataValidation>
    <dataValidation sqref="M2:M121" showDropDown="0" showInputMessage="1" showErrorMessage="1" allowBlank="0" errorTitle="Texto muito longo" error="Informe no máximo 100 caracteres." promptTitle="Responsável pelo registro" prompt="Use somente uma identificação administrativa mínima." type="custom" errorStyle="stop">
      <formula1>=LEN(M2)&lt;=100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F19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5" customWidth="1" min="1" max="1"/>
    <col width="22" customWidth="1" min="2" max="2"/>
    <col width="24" customWidth="1" min="3" max="3"/>
    <col width="20" customWidth="1" min="4" max="4"/>
    <col width="15" customWidth="1" min="5" max="5"/>
    <col width="59" customWidth="1" min="6" max="6"/>
  </cols>
  <sheetData>
    <row r="1" ht="30" customHeight="1">
      <c r="A1" s="1" t="inlineStr">
        <is>
          <t>Premissas e listas de validação</t>
        </is>
      </c>
      <c r="B1" s="25" t="n"/>
      <c r="C1" s="25" t="n"/>
      <c r="D1" s="25" t="n"/>
      <c r="E1" s="25" t="n"/>
      <c r="F1" s="26" t="n"/>
    </row>
    <row r="2" ht="36" customHeight="1">
      <c r="A2" s="2" t="inlineStr">
        <is>
          <t>Número inicial</t>
        </is>
      </c>
      <c r="B2" s="20" t="n">
        <v>1001</v>
      </c>
      <c r="F2" s="21" t="inlineStr">
        <is>
          <t>Primeiro número permitido para a sequência.</t>
        </is>
      </c>
    </row>
    <row r="3" ht="36" customHeight="1">
      <c r="A3" s="2" t="inlineStr">
        <is>
          <t>Prazo interno para emissão, em dias corridos</t>
        </is>
      </c>
      <c r="B3" s="20" t="n">
        <v>3</v>
      </c>
      <c r="F3" s="21" t="inlineStr">
        <is>
          <t>Meta administrativa editável, sem significado legal ou tributário.</t>
        </is>
      </c>
    </row>
    <row r="4" ht="36" customHeight="1">
      <c r="A4" s="2" t="inlineStr">
        <is>
          <t>Data de referência para alertas</t>
        </is>
      </c>
      <c r="B4" s="15" t="n">
        <v>46276</v>
      </c>
      <c r="F4" s="21" t="inlineStr">
        <is>
          <t>Se ficar vazia, as fórmulas usarão a data atual por meio de TODAY().</t>
        </is>
      </c>
    </row>
    <row r="5"/>
    <row r="6"/>
    <row r="7">
      <c r="A7" s="4" t="inlineStr">
        <is>
          <t>Status</t>
        </is>
      </c>
      <c r="B7" s="4" t="inlineStr">
        <is>
          <t>Finalidade</t>
        </is>
      </c>
      <c r="C7" s="4" t="inlineStr">
        <is>
          <t>Forma de recebimento</t>
        </is>
      </c>
      <c r="D7" s="4" t="inlineStr">
        <is>
          <t>Meio de emissão</t>
        </is>
      </c>
      <c r="E7" s="4" t="inlineStr">
        <is>
          <t>Conferido</t>
        </is>
      </c>
    </row>
    <row r="8" ht="22" customHeight="1">
      <c r="A8" s="22" t="inlineStr">
        <is>
          <t>Rascunho</t>
        </is>
      </c>
      <c r="B8" s="22" t="inlineStr">
        <is>
          <t>Fundo geral</t>
        </is>
      </c>
      <c r="C8" s="22" t="inlineStr">
        <is>
          <t>Pix</t>
        </is>
      </c>
      <c r="D8" s="22" t="inlineStr">
        <is>
          <t>Digital</t>
        </is>
      </c>
      <c r="E8" s="22" t="inlineStr">
        <is>
          <t>Sim</t>
        </is>
      </c>
    </row>
    <row r="9" ht="22" customHeight="1">
      <c r="A9" s="23" t="inlineStr">
        <is>
          <t>Emitido</t>
        </is>
      </c>
      <c r="B9" s="23" t="inlineStr">
        <is>
          <t>Ação social</t>
        </is>
      </c>
      <c r="C9" s="23" t="inlineStr">
        <is>
          <t>Transferência</t>
        </is>
      </c>
      <c r="D9" s="23" t="inlineStr">
        <is>
          <t>Impresso</t>
        </is>
      </c>
      <c r="E9" s="23" t="inlineStr">
        <is>
          <t>Não</t>
        </is>
      </c>
    </row>
    <row r="10" ht="22" customHeight="1">
      <c r="A10" s="22" t="inlineStr">
        <is>
          <t>Cancelado</t>
        </is>
      </c>
      <c r="B10" s="22" t="inlineStr">
        <is>
          <t>Manutenção</t>
        </is>
      </c>
      <c r="C10" s="22" t="inlineStr">
        <is>
          <t>Dinheiro</t>
        </is>
      </c>
      <c r="D10" s="22" t="n"/>
      <c r="E10" s="22" t="n"/>
    </row>
    <row r="11" ht="22" customHeight="1">
      <c r="A11" s="23" t="n"/>
      <c r="B11" s="23" t="inlineStr">
        <is>
          <t>Missões</t>
        </is>
      </c>
      <c r="C11" s="23" t="inlineStr">
        <is>
          <t>Cheque</t>
        </is>
      </c>
      <c r="D11" s="23" t="n"/>
      <c r="E11" s="23" t="n"/>
    </row>
    <row r="12" ht="22" customHeight="1">
      <c r="A12" s="22" t="n"/>
      <c r="B12" s="22" t="inlineStr">
        <is>
          <t>Outro</t>
        </is>
      </c>
      <c r="C12" s="22" t="inlineStr">
        <is>
          <t>Outro</t>
        </is>
      </c>
      <c r="D12" s="22" t="n"/>
      <c r="E12" s="22" t="n"/>
    </row>
    <row r="13"/>
    <row r="14"/>
    <row r="15">
      <c r="A15" s="24" t="inlineStr">
        <is>
          <t>Notas administrativas</t>
        </is>
      </c>
    </row>
    <row r="16" ht="34" customHeight="1">
      <c r="A16" s="12" t="inlineStr">
        <is>
          <t>O prazo é somente uma meta administrativa interna, sem significado legal ou tributário.</t>
        </is>
      </c>
    </row>
    <row r="17" ht="34" customHeight="1">
      <c r="A17" s="12" t="inlineStr">
        <is>
          <t>A numeração sugerida deve ser conferida antes do uso para identificar eventual emissão paralela.</t>
        </is>
      </c>
    </row>
    <row r="18" ht="34" customHeight="1">
      <c r="A18" s="12" t="inlineStr">
        <is>
          <t>Recibos cancelados devem conservar o número e a linha original; o número não deve ser reutilizado.</t>
        </is>
      </c>
    </row>
    <row r="19" ht="34" customHeight="1">
      <c r="A19" s="12" t="inlineStr">
        <is>
          <t>Este arquivo não realiza contabilidade, conciliação bancária, confirmação de pagamento, declaração fiscal ou garantia de conformidade legal.</t>
        </is>
      </c>
    </row>
  </sheetData>
  <autoFilter ref="A7:E12"/>
  <mergeCells count="1">
    <mergeCell ref="A1:F1"/>
  </mergeCells>
  <dataValidations count="3">
    <dataValidation sqref="B2" showDropDown="0" showInputMessage="0" showErrorMessage="1" allowBlank="0" errorTitle="Número inicial inválido" error="Informe um número inicial inteiro e positivo." type="custom" errorStyle="stop">
      <formula1>=AND(ISNUMBER(B2),B2=INT(B2),B2&gt;=1,B2&lt;=999999999)</formula1>
    </dataValidation>
    <dataValidation sqref="B3" showDropDown="0" showInputMessage="0" showErrorMessage="1" allowBlank="0" errorTitle="Prazo inválido" error="Informe um prazo inteiro entre 0 e 365 dias corridos." type="custom" errorStyle="stop">
      <formula1>=AND(ISNUMBER(B3),B3=INT(B3),B3&gt;=0,B3&lt;=365)</formula1>
    </dataValidation>
    <dataValidation sqref="B4" showDropDown="0" showInputMessage="0" showErrorMessage="1" allowBlank="0" errorTitle="Data inválida" error="Informe uma data válida ou deixe a célula vazia para usar TODAY()." type="custom" errorStyle="stop">
      <formula1>=OR(B4="",AND(ISNUMBER(B4),B4&gt;=DATE(1900,1,1)))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fictícia da congregação</dc:creator>
  <dc:title xmlns:dc="http://purl.org/dc/elements/1.1/">Controle administrativo de recibos de doações</dc:title>
  <dc:description xmlns:dc="http://purl.org/dc/elements/1.1/">Controle administrativo fictício, sem conciliação bancária, confirmação de pagamento ou finalidade tributária.</dc:description>
  <dc:subject xmlns:dc="http://purl.org/dc/elements/1.1/">Numeração, emissão, cancelamento e conferência de recibos</dc:subject>
  <dcterms:created xmlns:dcterms="http://purl.org/dc/terms/" xmlns:xsi="http://www.w3.org/2001/XMLSchema-instance" xsi:type="dcterms:W3CDTF">2026-09-11T03:30:38Z</dcterms:created>
  <dcterms:modified xmlns:dcterms="http://purl.org/dc/terms/" xmlns:xsi="http://www.w3.org/2001/XMLSchema-instance" xsi:type="dcterms:W3CDTF">2026-09-11T03:30:38+00:00Z</dcterms:modified>
</cp:coreProperties>
</file>