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Lançamentos" sheetId="3" state="visible" r:id="rId3"/>
  </sheets>
  <definedNames>
    <definedName name="_xlnm._FilterDatabase" localSheetId="0" hidden="1">'Resumo'!$A$15:$C$20</definedName>
    <definedName name="_xlnm._FilterDatabase" localSheetId="2" hidden="1">'Lançamentos'!$A$1:$J$121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;[Red]-R$ 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73B3A"/>
      <sz val="10"/>
    </font>
    <font>
      <name val="Calibri"/>
      <color rgb="00667A76"/>
      <sz val="10"/>
    </font>
    <font>
      <name val="Calibri"/>
      <b val="1"/>
      <color rgb="00FFFFFF"/>
      <sz val="10"/>
    </font>
    <font>
      <name val="Calibri"/>
      <color rgb="00243735"/>
      <sz val="10"/>
    </font>
    <font>
      <name val="Calibri"/>
      <b val="1"/>
      <color rgb="00243735"/>
      <sz val="10"/>
    </font>
    <font>
      <name val="Calibri"/>
      <i val="1"/>
      <color rgb="00667A76"/>
      <sz val="9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E7ECEA"/>
      </patternFill>
    </fill>
    <fill>
      <patternFill patternType="solid">
        <fgColor rgb="00C8873A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5" fontId="6" fillId="3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4" fillId="2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243735"/>
        <sz val="10"/>
      </font>
      <fill>
        <patternFill patternType="solid">
          <fgColor rgb="00F6D77A"/>
        </patternFill>
      </fill>
    </dxf>
    <dxf>
      <font>
        <name val="Calibri"/>
        <b val="1"/>
        <color rgb="00B84A3A"/>
        <sz val="10"/>
      </font>
      <fill>
        <patternFill patternType="solid">
          <fgColor rgb="00FCE8E6"/>
        </patternFill>
      </fill>
    </dxf>
    <dxf>
      <font>
        <name val="Calibri"/>
        <b val="1"/>
        <color rgb="00243735"/>
        <sz val="10"/>
      </font>
      <fill>
        <patternFill patternType="solid">
          <fgColor rgb="00E59B4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  <col width="20" customWidth="1" min="3" max="3"/>
    <col width="4" customWidth="1" min="4" max="4"/>
    <col width="25" customWidth="1" min="5" max="5"/>
    <col width="20" customWidth="1" min="6" max="6"/>
    <col width="20" customWidth="1" min="7" max="7"/>
  </cols>
  <sheetData>
    <row r="1" ht="30" customHeight="1">
      <c r="A1" s="1" t="inlineStr">
        <is>
          <t>Controle de dízimos e ofertas</t>
        </is>
      </c>
      <c r="B1" s="27" t="n"/>
      <c r="C1" s="27" t="n"/>
      <c r="D1" s="27" t="n"/>
      <c r="E1" s="27" t="n"/>
      <c r="F1" s="27" t="n"/>
      <c r="G1" s="28" t="n"/>
    </row>
    <row r="2">
      <c r="A2" s="2" t="inlineStr">
        <is>
          <t>Início do período</t>
        </is>
      </c>
      <c r="B2" s="3">
        <f>'Premissas'!B2</f>
        <v/>
      </c>
    </row>
    <row r="3">
      <c r="A3" s="2" t="inlineStr">
        <is>
          <t>Fim do período</t>
        </is>
      </c>
      <c r="B3" s="3">
        <f>'Premissas'!B3</f>
        <v/>
      </c>
    </row>
    <row r="4">
      <c r="A4" s="4" t="inlineStr">
        <is>
          <t>Indicador</t>
        </is>
      </c>
      <c r="B4" s="4" t="inlineStr">
        <is>
          <t>Resultado</t>
        </is>
      </c>
    </row>
    <row r="5">
      <c r="A5" s="5" t="inlineStr">
        <is>
          <t>Total registrado no período</t>
        </is>
      </c>
      <c r="B5" s="6">
        <f>IFERROR(IF(OR(B2="",B3="",B2&gt;B3,B2&lt;'Premissas'!$B$5,B3&gt;'Premissas'!$B$6),"",SUMIFS('Lançamentos'!$E$2:$E$121,'Lançamentos'!$A$2:$A$121,"&gt;="&amp;B2,'Lançamentos'!$A$2:$A$121,"&lt;="&amp;B3)),"")</f>
        <v/>
      </c>
    </row>
    <row r="6">
      <c r="A6" s="7" t="inlineStr">
        <is>
          <t>Total registrado em linhas conferidas</t>
        </is>
      </c>
      <c r="B6" s="8">
        <f>IFERROR(IF(OR(B2="",B3="",B2&gt;B3,B2&lt;'Premissas'!$B$5,B3&gt;'Premissas'!$B$6),"",SUMIFS('Lançamentos'!$E$2:$E$121,'Lançamentos'!$A$2:$A$121,"&gt;="&amp;B2,'Lançamentos'!$A$2:$A$121,"&lt;="&amp;B3,'Lançamentos'!$H$2:$H$121,"Conferido")),"")</f>
        <v/>
      </c>
    </row>
    <row r="7">
      <c r="A7" s="5" t="inlineStr">
        <is>
          <t>Total conferido</t>
        </is>
      </c>
      <c r="B7" s="6">
        <f>IFERROR(IF(OR(B2="",B3="",B2&gt;B3,B2&lt;'Premissas'!$B$5,B3&gt;'Premissas'!$B$6),"",SUMIFS('Lançamentos'!$F$2:$F$121,'Lançamentos'!$A$2:$A$121,"&gt;="&amp;B2,'Lançamentos'!$A$2:$A$121,"&lt;="&amp;B3,'Lançamentos'!$H$2:$H$121,"Conferido")),"")</f>
        <v/>
      </c>
    </row>
    <row r="8">
      <c r="A8" s="7" t="inlineStr">
        <is>
          <t>Diferença líquida das linhas conferidas</t>
        </is>
      </c>
      <c r="B8" s="8">
        <f>IF(OR(B6="",B7=""),"",B7-B6)</f>
        <v/>
      </c>
    </row>
    <row r="9">
      <c r="A9" s="5" t="inlineStr">
        <is>
          <t>Quantidade de lançamentos no período</t>
        </is>
      </c>
      <c r="B9" s="9">
        <f>IFERROR(IF(OR(B2="",B3="",B2&gt;B3,B2&lt;'Premissas'!$B$5,B3&gt;'Premissas'!$B$6),"",COUNTIFS('Lançamentos'!$A$2:$A$121,"&gt;="&amp;B2,'Lançamentos'!$A$2:$A$121,"&lt;="&amp;B3)),"")</f>
        <v/>
      </c>
    </row>
    <row r="10">
      <c r="A10" s="7" t="inlineStr">
        <is>
          <t>Lançamentos a revisar no período</t>
        </is>
      </c>
      <c r="B10" s="10">
        <f>IFERROR(IF(OR(B2="",B3="",B2&gt;B3,B2&lt;'Premissas'!$B$5,B3&gt;'Premissas'!$B$6),"",COUNTIFS('Lançamentos'!$A$2:$A$121,"&gt;="&amp;B2,'Lançamentos'!$A$2:$A$121,"&lt;="&amp;B3,'Lançamentos'!$J$2:$J$121,"&lt;&gt;OK",'Lançamentos'!$J$2:$J$121,"&lt;&gt;")),"")</f>
        <v/>
      </c>
    </row>
    <row r="11">
      <c r="A11" s="5" t="inlineStr">
        <is>
          <t>Linhas incompletas sem data</t>
        </is>
      </c>
      <c r="B11" s="9">
        <f>COUNTIFS('Lançamentos'!$A$2:$A$121,"",'Lançamentos'!$J$2:$J$121,"INCOMPLETO")</f>
        <v/>
      </c>
    </row>
    <row r="12">
      <c r="A12" s="7" t="inlineStr">
        <is>
          <t>Situação do fechamento</t>
        </is>
      </c>
      <c r="B12" s="11">
        <f>IFERROR(IF(OR(B2="",B3="",B2&gt;B3,B2&lt;'Premissas'!$B$5,B3&gt;'Premissas'!$B$6),"PERÍODO INVÁLIDO",IF(B10+B11&gt;0,"REVISAR",IF(B9=0,"SEM DADOS","PRONTO PARA FECHAMENTO INTERNO"))),"CONFIGURAR PREMISSAS")</f>
        <v/>
      </c>
    </row>
    <row r="13"/>
    <row r="14"/>
    <row r="15">
      <c r="A15" s="4" t="inlineStr">
        <is>
          <t>Natureza</t>
        </is>
      </c>
      <c r="B15" s="4" t="inlineStr">
        <is>
          <t>Valor registrado</t>
        </is>
      </c>
      <c r="C15" s="4" t="inlineStr">
        <is>
          <t>Valor conferido</t>
        </is>
      </c>
      <c r="E15" s="4" t="inlineStr">
        <is>
          <t>Forma de recebimento</t>
        </is>
      </c>
      <c r="F15" s="4" t="inlineStr">
        <is>
          <t>Valor registrado</t>
        </is>
      </c>
      <c r="G15" s="4" t="inlineStr">
        <is>
          <t>Valor conferido</t>
        </is>
      </c>
    </row>
    <row r="16">
      <c r="A16" s="5">
        <f>'Premissas'!E2</f>
        <v/>
      </c>
      <c r="B16" s="12">
        <f>IFERROR(IF(OR($B$2="",$B$3="",$B$2&gt;$B$3),"",SUMIFS('Lançamentos'!$E$2:$E$121,'Lançamentos'!$A$2:$A$121,"&gt;="&amp;$B$2,'Lançamentos'!$A$2:$A$121,"&lt;="&amp;$B$3,'Lançamentos'!$C$2:$C$121,$A16)),"")</f>
        <v/>
      </c>
      <c r="C16" s="12">
        <f>IFERROR(IF(OR($B$2="",$B$3="",$B$2&gt;$B$3),"",SUMIFS('Lançamentos'!$F$2:$F$121,'Lançamentos'!$A$2:$A$121,"&gt;="&amp;$B$2,'Lançamentos'!$A$2:$A$121,"&lt;="&amp;$B$3,'Lançamentos'!$C$2:$C$121,$A16,'Lançamentos'!$H$2:$H$121,"Conferido")),"")</f>
        <v/>
      </c>
      <c r="E16" s="5">
        <f>'Premissas'!F2</f>
        <v/>
      </c>
      <c r="F16" s="12">
        <f>IFERROR(IF(OR($B$2="",$B$3="",$B$2&gt;$B$3),"",SUMIFS('Lançamentos'!$E$2:$E$121,'Lançamentos'!$A$2:$A$121,"&gt;="&amp;$B$2,'Lançamentos'!$A$2:$A$121,"&lt;="&amp;$B$3,'Lançamentos'!$D$2:$D$121,$E16)),"")</f>
        <v/>
      </c>
      <c r="G16" s="12">
        <f>IFERROR(IF(OR($B$2="",$B$3="",$B$2&gt;$B$3),"",SUMIFS('Lançamentos'!$F$2:$F$121,'Lançamentos'!$A$2:$A$121,"&gt;="&amp;$B$2,'Lançamentos'!$A$2:$A$121,"&lt;="&amp;$B$3,'Lançamentos'!$D$2:$D$121,$E16,'Lançamentos'!$H$2:$H$121,"Conferido")),"")</f>
        <v/>
      </c>
    </row>
    <row r="17">
      <c r="A17" s="7">
        <f>'Premissas'!E3</f>
        <v/>
      </c>
      <c r="B17" s="13">
        <f>IFERROR(IF(OR($B$2="",$B$3="",$B$2&gt;$B$3),"",SUMIFS('Lançamentos'!$E$2:$E$121,'Lançamentos'!$A$2:$A$121,"&gt;="&amp;$B$2,'Lançamentos'!$A$2:$A$121,"&lt;="&amp;$B$3,'Lançamentos'!$C$2:$C$121,$A17)),"")</f>
        <v/>
      </c>
      <c r="C17" s="13">
        <f>IFERROR(IF(OR($B$2="",$B$3="",$B$2&gt;$B$3),"",SUMIFS('Lançamentos'!$F$2:$F$121,'Lançamentos'!$A$2:$A$121,"&gt;="&amp;$B$2,'Lançamentos'!$A$2:$A$121,"&lt;="&amp;$B$3,'Lançamentos'!$C$2:$C$121,$A17,'Lançamentos'!$H$2:$H$121,"Conferido")),"")</f>
        <v/>
      </c>
      <c r="E17" s="7">
        <f>'Premissas'!F3</f>
        <v/>
      </c>
      <c r="F17" s="13">
        <f>IFERROR(IF(OR($B$2="",$B$3="",$B$2&gt;$B$3),"",SUMIFS('Lançamentos'!$E$2:$E$121,'Lançamentos'!$A$2:$A$121,"&gt;="&amp;$B$2,'Lançamentos'!$A$2:$A$121,"&lt;="&amp;$B$3,'Lançamentos'!$D$2:$D$121,$E17)),"")</f>
        <v/>
      </c>
      <c r="G17" s="13">
        <f>IFERROR(IF(OR($B$2="",$B$3="",$B$2&gt;$B$3),"",SUMIFS('Lançamentos'!$F$2:$F$121,'Lançamentos'!$A$2:$A$121,"&gt;="&amp;$B$2,'Lançamentos'!$A$2:$A$121,"&lt;="&amp;$B$3,'Lançamentos'!$D$2:$D$121,$E17,'Lançamentos'!$H$2:$H$121,"Conferido")),"")</f>
        <v/>
      </c>
    </row>
    <row r="18">
      <c r="A18" s="5">
        <f>'Premissas'!E4</f>
        <v/>
      </c>
      <c r="B18" s="12">
        <f>IFERROR(IF(OR($B$2="",$B$3="",$B$2&gt;$B$3),"",SUMIFS('Lançamentos'!$E$2:$E$121,'Lançamentos'!$A$2:$A$121,"&gt;="&amp;$B$2,'Lançamentos'!$A$2:$A$121,"&lt;="&amp;$B$3,'Lançamentos'!$C$2:$C$121,$A18)),"")</f>
        <v/>
      </c>
      <c r="C18" s="12">
        <f>IFERROR(IF(OR($B$2="",$B$3="",$B$2&gt;$B$3),"",SUMIFS('Lançamentos'!$F$2:$F$121,'Lançamentos'!$A$2:$A$121,"&gt;="&amp;$B$2,'Lançamentos'!$A$2:$A$121,"&lt;="&amp;$B$3,'Lançamentos'!$C$2:$C$121,$A18,'Lançamentos'!$H$2:$H$121,"Conferido")),"")</f>
        <v/>
      </c>
      <c r="E18" s="5">
        <f>'Premissas'!F4</f>
        <v/>
      </c>
      <c r="F18" s="12">
        <f>IFERROR(IF(OR($B$2="",$B$3="",$B$2&gt;$B$3),"",SUMIFS('Lançamentos'!$E$2:$E$121,'Lançamentos'!$A$2:$A$121,"&gt;="&amp;$B$2,'Lançamentos'!$A$2:$A$121,"&lt;="&amp;$B$3,'Lançamentos'!$D$2:$D$121,$E18)),"")</f>
        <v/>
      </c>
      <c r="G18" s="12">
        <f>IFERROR(IF(OR($B$2="",$B$3="",$B$2&gt;$B$3),"",SUMIFS('Lançamentos'!$F$2:$F$121,'Lançamentos'!$A$2:$A$121,"&gt;="&amp;$B$2,'Lançamentos'!$A$2:$A$121,"&lt;="&amp;$B$3,'Lançamentos'!$D$2:$D$121,$E18,'Lançamentos'!$H$2:$H$121,"Conferido")),"")</f>
        <v/>
      </c>
    </row>
    <row r="19">
      <c r="A19" s="7">
        <f>'Premissas'!E5</f>
        <v/>
      </c>
      <c r="B19" s="13">
        <f>IFERROR(IF(OR($B$2="",$B$3="",$B$2&gt;$B$3),"",SUMIFS('Lançamentos'!$E$2:$E$121,'Lançamentos'!$A$2:$A$121,"&gt;="&amp;$B$2,'Lançamentos'!$A$2:$A$121,"&lt;="&amp;$B$3,'Lançamentos'!$C$2:$C$121,$A19)),"")</f>
        <v/>
      </c>
      <c r="C19" s="13">
        <f>IFERROR(IF(OR($B$2="",$B$3="",$B$2&gt;$B$3),"",SUMIFS('Lançamentos'!$F$2:$F$121,'Lançamentos'!$A$2:$A$121,"&gt;="&amp;$B$2,'Lançamentos'!$A$2:$A$121,"&lt;="&amp;$B$3,'Lançamentos'!$C$2:$C$121,$A19,'Lançamentos'!$H$2:$H$121,"Conferido")),"")</f>
        <v/>
      </c>
      <c r="E19" s="7">
        <f>'Premissas'!F5</f>
        <v/>
      </c>
      <c r="F19" s="13">
        <f>IFERROR(IF(OR($B$2="",$B$3="",$B$2&gt;$B$3),"",SUMIFS('Lançamentos'!$E$2:$E$121,'Lançamentos'!$A$2:$A$121,"&gt;="&amp;$B$2,'Lançamentos'!$A$2:$A$121,"&lt;="&amp;$B$3,'Lançamentos'!$D$2:$D$121,$E19)),"")</f>
        <v/>
      </c>
      <c r="G19" s="13">
        <f>IFERROR(IF(OR($B$2="",$B$3="",$B$2&gt;$B$3),"",SUMIFS('Lançamentos'!$F$2:$F$121,'Lançamentos'!$A$2:$A$121,"&gt;="&amp;$B$2,'Lançamentos'!$A$2:$A$121,"&lt;="&amp;$B$3,'Lançamentos'!$D$2:$D$121,$E19,'Lançamentos'!$H$2:$H$121,"Conferido")),"")</f>
        <v/>
      </c>
    </row>
    <row r="20">
      <c r="A20" s="5">
        <f>'Premissas'!E6</f>
        <v/>
      </c>
      <c r="B20" s="12">
        <f>IFERROR(IF(OR($B$2="",$B$3="",$B$2&gt;$B$3),"",SUMIFS('Lançamentos'!$E$2:$E$121,'Lançamentos'!$A$2:$A$121,"&gt;="&amp;$B$2,'Lançamentos'!$A$2:$A$121,"&lt;="&amp;$B$3,'Lançamentos'!$C$2:$C$121,$A20)),"")</f>
        <v/>
      </c>
      <c r="C20" s="12">
        <f>IFERROR(IF(OR($B$2="",$B$3="",$B$2&gt;$B$3),"",SUMIFS('Lançamentos'!$F$2:$F$121,'Lançamentos'!$A$2:$A$121,"&gt;="&amp;$B$2,'Lançamentos'!$A$2:$A$121,"&lt;="&amp;$B$3,'Lançamentos'!$C$2:$C$121,$A20,'Lançamentos'!$H$2:$H$121,"Conferido")),"")</f>
        <v/>
      </c>
      <c r="E20" s="5">
        <f>'Premissas'!F6</f>
        <v/>
      </c>
      <c r="F20" s="12">
        <f>IFERROR(IF(OR($B$2="",$B$3="",$B$2&gt;$B$3),"",SUMIFS('Lançamentos'!$E$2:$E$121,'Lançamentos'!$A$2:$A$121,"&gt;="&amp;$B$2,'Lançamentos'!$A$2:$A$121,"&lt;="&amp;$B$3,'Lançamentos'!$D$2:$D$121,$E20)),"")</f>
        <v/>
      </c>
      <c r="G20" s="12">
        <f>IFERROR(IF(OR($B$2="",$B$3="",$B$2&gt;$B$3),"",SUMIFS('Lançamentos'!$F$2:$F$121,'Lançamentos'!$A$2:$A$121,"&gt;="&amp;$B$2,'Lançamentos'!$A$2:$A$121,"&lt;="&amp;$B$3,'Lançamentos'!$D$2:$D$121,$E20,'Lançamentos'!$H$2:$H$121,"Conferido")),"")</f>
        <v/>
      </c>
    </row>
    <row r="21"/>
    <row r="22" ht="42" customHeight="1">
      <c r="A22" s="14" t="inlineStr">
        <is>
          <t>Valores registrados podem incluir itens a revisar; consulte o indicador de fechamento.</t>
        </is>
      </c>
      <c r="B22" s="15" t="n"/>
      <c r="C22" s="15" t="n"/>
      <c r="D22" s="15" t="n"/>
      <c r="E22" s="15" t="n"/>
      <c r="F22" s="15" t="n"/>
      <c r="G22" s="15" t="n"/>
    </row>
  </sheetData>
  <autoFilter ref="A15:C20"/>
  <mergeCells count="1">
    <mergeCell ref="A1:G1"/>
  </mergeCells>
  <conditionalFormatting sqref="B12">
    <cfRule type="expression" priority="1" dxfId="0">
      <formula>$B$12="PRONTO PARA FECHAMENTO INTERNO"</formula>
    </cfRule>
    <cfRule type="expression" priority="2" dxfId="1">
      <formula>$B$12="REVISAR"</formula>
    </cfRule>
    <cfRule type="expression" priority="3" dxfId="2">
      <formula>$B$12="SEM DADOS"</formula>
    </cfRule>
    <cfRule type="expression" priority="4" dxfId="1">
      <formula>OR($B$12="PERÍODO INVÁLIDO",$B$12="CONFIGURAR PREMISSAS")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4" customWidth="1" min="3" max="3"/>
    <col width="31" customWidth="1" min="4" max="4"/>
    <col width="20" customWidth="1" min="5" max="5"/>
    <col width="20" customWidth="1" min="6" max="6"/>
    <col width="17" customWidth="1" min="7" max="7"/>
  </cols>
  <sheetData>
    <row r="1">
      <c r="A1" s="16" t="inlineStr">
        <is>
          <t>Premissa</t>
        </is>
      </c>
      <c r="B1" s="16" t="inlineStr">
        <is>
          <t>Valor</t>
        </is>
      </c>
      <c r="D1" s="4" t="inlineStr">
        <is>
          <t>Cultos/reuniões</t>
        </is>
      </c>
      <c r="E1" s="4" t="inlineStr">
        <is>
          <t>Naturezas</t>
        </is>
      </c>
      <c r="F1" s="4" t="inlineStr">
        <is>
          <t>Formas</t>
        </is>
      </c>
      <c r="G1" s="4" t="inlineStr">
        <is>
          <t>Situações</t>
        </is>
      </c>
    </row>
    <row r="2">
      <c r="A2" s="5" t="inlineStr">
        <is>
          <t>Início do período do resumo</t>
        </is>
      </c>
      <c r="B2" s="17" t="n">
        <v>46266</v>
      </c>
      <c r="D2" s="18" t="inlineStr">
        <is>
          <t>Domingo - manhã</t>
        </is>
      </c>
      <c r="E2" s="18" t="inlineStr">
        <is>
          <t>Dízimo</t>
        </is>
      </c>
      <c r="F2" s="18" t="inlineStr">
        <is>
          <t>Dinheiro</t>
        </is>
      </c>
      <c r="G2" s="18" t="inlineStr">
        <is>
          <t>Pendente</t>
        </is>
      </c>
    </row>
    <row r="3">
      <c r="A3" s="7" t="inlineStr">
        <is>
          <t>Fim do período do resumo</t>
        </is>
      </c>
      <c r="B3" s="17" t="n">
        <v>46275</v>
      </c>
      <c r="D3" s="18" t="inlineStr">
        <is>
          <t>Domingo - noite</t>
        </is>
      </c>
      <c r="E3" s="18" t="inlineStr">
        <is>
          <t>Oferta geral</t>
        </is>
      </c>
      <c r="F3" s="18" t="inlineStr">
        <is>
          <t>Pix</t>
        </is>
      </c>
      <c r="G3" s="18" t="inlineStr">
        <is>
          <t>Conferido</t>
        </is>
      </c>
    </row>
    <row r="4">
      <c r="A4" s="5" t="inlineStr">
        <is>
          <t>Tolerância de diferença</t>
        </is>
      </c>
      <c r="B4" s="19" t="n">
        <v>0.01</v>
      </c>
      <c r="D4" s="18" t="inlineStr">
        <is>
          <t>Reunião de meio de semana</t>
        </is>
      </c>
      <c r="E4" s="18" t="inlineStr">
        <is>
          <t>Missões</t>
        </is>
      </c>
      <c r="F4" s="18" t="inlineStr">
        <is>
          <t>Cartão</t>
        </is>
      </c>
    </row>
    <row r="5">
      <c r="A5" s="7" t="inlineStr">
        <is>
          <t>Data mínima permitida</t>
        </is>
      </c>
      <c r="B5" s="17" t="n">
        <v>46023</v>
      </c>
      <c r="D5" s="18" t="inlineStr">
        <is>
          <t>Evento especial</t>
        </is>
      </c>
      <c r="E5" s="18" t="inlineStr">
        <is>
          <t>Ação social</t>
        </is>
      </c>
      <c r="F5" s="18" t="inlineStr">
        <is>
          <t>Transferência</t>
        </is>
      </c>
    </row>
    <row r="6">
      <c r="A6" s="5" t="inlineStr">
        <is>
          <t>Data máxima permitida</t>
        </is>
      </c>
      <c r="B6" s="17" t="n">
        <v>46275</v>
      </c>
      <c r="E6" s="18" t="inlineStr">
        <is>
          <t>Outra oferta</t>
        </is>
      </c>
      <c r="F6" s="18" t="inlineStr">
        <is>
          <t>Outro</t>
        </is>
      </c>
    </row>
    <row r="7"/>
    <row r="8" ht="48" customHeight="1">
      <c r="A8" s="14" t="inlineStr">
        <is>
          <t>Use somente valores consolidados. Não informe nomes, documentos, contatos ou outros dados de doadores.</t>
        </is>
      </c>
      <c r="B8" s="15" t="n"/>
      <c r="C8" s="15" t="n"/>
      <c r="D8" s="15" t="n"/>
      <c r="E8" s="15" t="n"/>
      <c r="F8" s="15" t="n"/>
      <c r="G8" s="15" t="n"/>
    </row>
  </sheetData>
  <conditionalFormatting sqref="B2:B3">
    <cfRule type="expression" priority="1" dxfId="3">
      <formula>OR($B$2="",$B$3="",$B$5="",$B$6="",$B$2&gt;$B$3,$B$5&gt;$B$6,$B$2&lt;$B$5,$B$3&gt;$B$6)</formula>
    </cfRule>
  </conditionalFormatting>
  <conditionalFormatting sqref="B5:B6">
    <cfRule type="expression" priority="2" dxfId="3">
      <formula>OR($B$5="",$B$6="",$B$5&gt;$B$6,$B$2&lt;$B$5,$B$3&gt;$B$6)</formula>
    </cfRule>
  </conditionalFormatting>
  <conditionalFormatting sqref="B4">
    <cfRule type="expression" priority="3" dxfId="3">
      <formula>OR($B$4="",NOT(ISNUMBER($B$4)),$B$4&lt;0)</formula>
    </cfRule>
  </conditionalFormatting>
  <dataValidations count="2">
    <dataValidation sqref="B2:B3 B5:B6" showDropDown="0" showInputMessage="1" showErrorMessage="1" allowBlank="0" errorTitle="Data inválida" error="Informe uma data entre 01/01/2000 e 31/12/2100." promptTitle="Data administrativa" prompt="Use uma data válida no formato DD/MM/AAAA." type="date" errorStyle="stop" operator="between">
      <formula1>DATE(2000,1,1)</formula1>
      <formula2>DATE(2100,12,31)</formula2>
    </dataValidation>
    <dataValidation sqref="B4" showDropDown="0" showInputMessage="1" showErrorMessage="1" allowBlank="0" errorTitle="Tolerância inválida" error="Informe um valor igual ou maior que zero." promptTitle="Tolerância de conferência" prompt="Informe um valor monetário igual ou maior que zero." type="decimal" errorStyle="stop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23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9" customWidth="1" min="3" max="3"/>
    <col width="23" customWidth="1" min="4" max="4"/>
    <col width="18" customWidth="1" min="5" max="5"/>
    <col width="18" customWidth="1" min="6" max="6"/>
    <col width="16" customWidth="1" min="7" max="7"/>
    <col width="15" customWidth="1" min="8" max="8"/>
    <col width="31" customWidth="1" min="9" max="9"/>
    <col width="27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32" customHeight="1">
      <c r="A1" s="20" t="inlineStr">
        <is>
          <t>Data do culto</t>
        </is>
      </c>
      <c r="B1" s="20" t="inlineStr">
        <is>
          <t>Culto/reunião</t>
        </is>
      </c>
      <c r="C1" s="20" t="inlineStr">
        <is>
          <t>Natureza</t>
        </is>
      </c>
      <c r="D1" s="20" t="inlineStr">
        <is>
          <t>Forma de recebimento</t>
        </is>
      </c>
      <c r="E1" s="20" t="inlineStr">
        <is>
          <t>Valor registrado</t>
        </is>
      </c>
      <c r="F1" s="20" t="inlineStr">
        <is>
          <t>Valor conferido</t>
        </is>
      </c>
      <c r="G1" s="20" t="inlineStr">
        <is>
          <t>Diferença</t>
        </is>
      </c>
      <c r="H1" s="20" t="inlineStr">
        <is>
          <t>Situação</t>
        </is>
      </c>
      <c r="I1" s="20" t="inlineStr">
        <is>
          <t>Observação administrativa</t>
        </is>
      </c>
      <c r="J1" s="20" t="inlineStr">
        <is>
          <t>Alerta</t>
        </is>
      </c>
      <c r="K1" t="inlineStr">
        <is>
          <t>Apoio: cultos</t>
        </is>
      </c>
      <c r="L1" t="inlineStr">
        <is>
          <t>Apoio: naturezas</t>
        </is>
      </c>
      <c r="M1" t="inlineStr">
        <is>
          <t>Apoio: formas</t>
        </is>
      </c>
      <c r="N1" t="inlineStr">
        <is>
          <t>Apoio: situações</t>
        </is>
      </c>
      <c r="O1" t="inlineStr">
        <is>
          <t>Apoio: premissas</t>
        </is>
      </c>
    </row>
    <row r="2" ht="22" customHeight="1">
      <c r="A2" s="17" t="n">
        <v>46271</v>
      </c>
      <c r="B2" s="18" t="inlineStr">
        <is>
          <t>Domingo - manhã</t>
        </is>
      </c>
      <c r="C2" s="18" t="inlineStr">
        <is>
          <t>Dízimo</t>
        </is>
      </c>
      <c r="D2" s="18" t="inlineStr">
        <is>
          <t>Dinheiro</t>
        </is>
      </c>
      <c r="E2" s="21" t="n">
        <v>1250</v>
      </c>
      <c r="F2" s="21" t="n">
        <v>1250</v>
      </c>
      <c r="G2" s="22">
        <f>IF(OR(E2="",F2=""),"",IFERROR(F2-E2,""))</f>
        <v/>
      </c>
      <c r="H2" s="23" t="inlineStr">
        <is>
          <t>Conferido</t>
        </is>
      </c>
      <c r="I2" s="24" t="inlineStr">
        <is>
          <t>Exemplo fictício 01</t>
        </is>
      </c>
      <c r="J2" s="25">
        <f>IFERROR(IF(COUNTA(A2:F2,H2:I2)=0,"",IF(OR('Premissas'!$B$4="",'Premissas'!$B$4&lt;0),"CONFIGURAR PREMISSAS",IF(OR(A2="",B2="",C2="",D2="",E2="",H2=""),"INCOMPLETO",IF(COUNTIFS($A$2:$A$121,A2,$B$2:$B$121,B2,$C$2:$C$121,C2,$D$2:$D$121,D2)&gt;1,"POSSÍVEL DUPLICIDADE",IF(H2="Pendente","PENDENTE",IF(F2="","INCOMPLETO",IF(ABS(G2)&gt;'Premissas'!$B$4,"DIVERGÊNCIA","OK"))))))),"DADO INVÁLIDO")</f>
        <v/>
      </c>
      <c r="K2">
        <f>'Premissas'!D2</f>
        <v/>
      </c>
      <c r="L2">
        <f>'Premissas'!E2</f>
        <v/>
      </c>
      <c r="M2">
        <f>'Premissas'!F2</f>
        <v/>
      </c>
      <c r="N2">
        <f>'Premissas'!G2</f>
        <v/>
      </c>
      <c r="O2">
        <f>'Premissas'!B5</f>
        <v/>
      </c>
    </row>
    <row r="3" ht="20" customHeight="1">
      <c r="A3" s="17" t="n">
        <v>46271</v>
      </c>
      <c r="B3" s="18" t="inlineStr">
        <is>
          <t>Domingo - manhã</t>
        </is>
      </c>
      <c r="C3" s="18" t="inlineStr">
        <is>
          <t>Dízimo</t>
        </is>
      </c>
      <c r="D3" s="18" t="inlineStr">
        <is>
          <t>Pix</t>
        </is>
      </c>
      <c r="E3" s="21" t="n">
        <v>2380</v>
      </c>
      <c r="F3" s="21" t="n">
        <v>2380</v>
      </c>
      <c r="G3" s="22">
        <f>IF(OR(E3="",F3=""),"",IFERROR(F3-E3,""))</f>
        <v/>
      </c>
      <c r="H3" s="23" t="inlineStr">
        <is>
          <t>Conferido</t>
        </is>
      </c>
      <c r="I3" s="24" t="inlineStr">
        <is>
          <t>Exemplo fictício 02</t>
        </is>
      </c>
      <c r="J3" s="25">
        <f>IFERROR(IF(COUNTA(A3:F3,H3:I3)=0,"",IF(OR('Premissas'!$B$4="",'Premissas'!$B$4&lt;0),"CONFIGURAR PREMISSAS",IF(OR(A3="",B3="",C3="",D3="",E3="",H3=""),"INCOMPLETO",IF(COUNTIFS($A$2:$A$121,A3,$B$2:$B$121,B3,$C$2:$C$121,C3,$D$2:$D$121,D3)&gt;1,"POSSÍVEL DUPLICIDADE",IF(H3="Pendente","PENDENTE",IF(F3="","INCOMPLETO",IF(ABS(G3)&gt;'Premissas'!$B$4,"DIVERGÊNCIA","OK"))))))),"DADO INVÁLIDO")</f>
        <v/>
      </c>
      <c r="K3">
        <f>'Premissas'!D3</f>
        <v/>
      </c>
      <c r="L3">
        <f>'Premissas'!E3</f>
        <v/>
      </c>
      <c r="M3">
        <f>'Premissas'!F3</f>
        <v/>
      </c>
      <c r="N3">
        <f>'Premissas'!G3</f>
        <v/>
      </c>
      <c r="O3">
        <f>'Premissas'!B6</f>
        <v/>
      </c>
    </row>
    <row r="4" ht="20" customHeight="1">
      <c r="A4" s="17" t="n">
        <v>46271</v>
      </c>
      <c r="B4" s="18" t="inlineStr">
        <is>
          <t>Domingo - manhã</t>
        </is>
      </c>
      <c r="C4" s="18" t="inlineStr">
        <is>
          <t>Oferta geral</t>
        </is>
      </c>
      <c r="D4" s="18" t="inlineStr">
        <is>
          <t>Dinheiro</t>
        </is>
      </c>
      <c r="E4" s="21" t="n">
        <v>735.5</v>
      </c>
      <c r="F4" s="21" t="n">
        <v>735.5</v>
      </c>
      <c r="G4" s="22">
        <f>IF(OR(E4="",F4=""),"",IFERROR(F4-E4,""))</f>
        <v/>
      </c>
      <c r="H4" s="23" t="inlineStr">
        <is>
          <t>Conferido</t>
        </is>
      </c>
      <c r="I4" s="24" t="inlineStr">
        <is>
          <t>Exemplo fictício 03</t>
        </is>
      </c>
      <c r="J4" s="25">
        <f>IFERROR(IF(COUNTA(A4:F4,H4:I4)=0,"",IF(OR('Premissas'!$B$4="",'Premissas'!$B$4&lt;0),"CONFIGURAR PREMISSAS",IF(OR(A4="",B4="",C4="",D4="",E4="",H4=""),"INCOMPLETO",IF(COUNTIFS($A$2:$A$121,A4,$B$2:$B$121,B4,$C$2:$C$121,C4,$D$2:$D$121,D4)&gt;1,"POSSÍVEL DUPLICIDADE",IF(H4="Pendente","PENDENTE",IF(F4="","INCOMPLETO",IF(ABS(G4)&gt;'Premissas'!$B$4,"DIVERGÊNCIA","OK"))))))),"DADO INVÁLIDO")</f>
        <v/>
      </c>
      <c r="K4">
        <f>'Premissas'!D4</f>
        <v/>
      </c>
      <c r="L4">
        <f>'Premissas'!E4</f>
        <v/>
      </c>
      <c r="M4">
        <f>'Premissas'!F4</f>
        <v/>
      </c>
      <c r="O4">
        <f>'Premissas'!B4</f>
        <v/>
      </c>
    </row>
    <row r="5" ht="20" customHeight="1">
      <c r="A5" s="17" t="n">
        <v>46271</v>
      </c>
      <c r="B5" s="18" t="inlineStr">
        <is>
          <t>Domingo - manhã</t>
        </is>
      </c>
      <c r="C5" s="18" t="inlineStr">
        <is>
          <t>Oferta geral</t>
        </is>
      </c>
      <c r="D5" s="18" t="inlineStr">
        <is>
          <t>Cartão</t>
        </is>
      </c>
      <c r="E5" s="21" t="n">
        <v>420</v>
      </c>
      <c r="F5" s="21" t="n">
        <v>418.5</v>
      </c>
      <c r="G5" s="22">
        <f>IF(OR(E5="",F5=""),"",IFERROR(F5-E5,""))</f>
        <v/>
      </c>
      <c r="H5" s="23" t="inlineStr">
        <is>
          <t>Conferido</t>
        </is>
      </c>
      <c r="I5" s="24" t="inlineStr">
        <is>
          <t>Exemplo fictício 04</t>
        </is>
      </c>
      <c r="J5" s="25">
        <f>IFERROR(IF(COUNTA(A5:F5,H5:I5)=0,"",IF(OR('Premissas'!$B$4="",'Premissas'!$B$4&lt;0),"CONFIGURAR PREMISSAS",IF(OR(A5="",B5="",C5="",D5="",E5="",H5=""),"INCOMPLETO",IF(COUNTIFS($A$2:$A$121,A5,$B$2:$B$121,B5,$C$2:$C$121,C5,$D$2:$D$121,D5)&gt;1,"POSSÍVEL DUPLICIDADE",IF(H5="Pendente","PENDENTE",IF(F5="","INCOMPLETO",IF(ABS(G5)&gt;'Premissas'!$B$4,"DIVERGÊNCIA","OK"))))))),"DADO INVÁLIDO")</f>
        <v/>
      </c>
      <c r="K5">
        <f>'Premissas'!D5</f>
        <v/>
      </c>
      <c r="L5">
        <f>'Premissas'!E5</f>
        <v/>
      </c>
      <c r="M5">
        <f>'Premissas'!F5</f>
        <v/>
      </c>
    </row>
    <row r="6" ht="20" customHeight="1">
      <c r="A6" s="17" t="n">
        <v>46271</v>
      </c>
      <c r="B6" s="18" t="inlineStr">
        <is>
          <t>Domingo - noite</t>
        </is>
      </c>
      <c r="C6" s="18" t="inlineStr">
        <is>
          <t>Dízimo</t>
        </is>
      </c>
      <c r="D6" s="18" t="inlineStr">
        <is>
          <t>Pix</t>
        </is>
      </c>
      <c r="E6" s="21" t="n">
        <v>1875</v>
      </c>
      <c r="F6" s="21" t="n">
        <v>1875</v>
      </c>
      <c r="G6" s="22">
        <f>IF(OR(E6="",F6=""),"",IFERROR(F6-E6,""))</f>
        <v/>
      </c>
      <c r="H6" s="23" t="inlineStr">
        <is>
          <t>Conferido</t>
        </is>
      </c>
      <c r="I6" s="24" t="inlineStr">
        <is>
          <t>Exemplo fictício 05</t>
        </is>
      </c>
      <c r="J6" s="25">
        <f>IFERROR(IF(COUNTA(A6:F6,H6:I6)=0,"",IF(OR('Premissas'!$B$4="",'Premissas'!$B$4&lt;0),"CONFIGURAR PREMISSAS",IF(OR(A6="",B6="",C6="",D6="",E6="",H6=""),"INCOMPLETO",IF(COUNTIFS($A$2:$A$121,A6,$B$2:$B$121,B6,$C$2:$C$121,C6,$D$2:$D$121,D6)&gt;1,"POSSÍVEL DUPLICIDADE",IF(H6="Pendente","PENDENTE",IF(F6="","INCOMPLETO",IF(ABS(G6)&gt;'Premissas'!$B$4,"DIVERGÊNCIA","OK"))))))),"DADO INVÁLIDO")</f>
        <v/>
      </c>
      <c r="K6">
        <f>'Premissas'!D6</f>
        <v/>
      </c>
      <c r="L6">
        <f>'Premissas'!E6</f>
        <v/>
      </c>
      <c r="M6">
        <f>'Premissas'!F6</f>
        <v/>
      </c>
    </row>
    <row r="7" ht="20" customHeight="1">
      <c r="A7" s="17" t="n">
        <v>46271</v>
      </c>
      <c r="B7" s="18" t="inlineStr">
        <is>
          <t>Domingo - noite</t>
        </is>
      </c>
      <c r="C7" s="18" t="inlineStr">
        <is>
          <t>Missões</t>
        </is>
      </c>
      <c r="D7" s="18" t="inlineStr">
        <is>
          <t>Dinheiro</t>
        </is>
      </c>
      <c r="E7" s="21" t="n">
        <v>640</v>
      </c>
      <c r="F7" s="21" t="n">
        <v>640</v>
      </c>
      <c r="G7" s="22">
        <f>IF(OR(E7="",F7=""),"",IFERROR(F7-E7,""))</f>
        <v/>
      </c>
      <c r="H7" s="23" t="inlineStr">
        <is>
          <t>Conferido</t>
        </is>
      </c>
      <c r="I7" s="24" t="inlineStr">
        <is>
          <t>Exemplo fictício 06</t>
        </is>
      </c>
      <c r="J7" s="25">
        <f>IFERROR(IF(COUNTA(A7:F7,H7:I7)=0,"",IF(OR('Premissas'!$B$4="",'Premissas'!$B$4&lt;0),"CONFIGURAR PREMISSAS",IF(OR(A7="",B7="",C7="",D7="",E7="",H7=""),"INCOMPLETO",IF(COUNTIFS($A$2:$A$121,A7,$B$2:$B$121,B7,$C$2:$C$121,C7,$D$2:$D$121,D7)&gt;1,"POSSÍVEL DUPLICIDADE",IF(H7="Pendente","PENDENTE",IF(F7="","INCOMPLETO",IF(ABS(G7)&gt;'Premissas'!$B$4,"DIVERGÊNCIA","OK"))))))),"DADO INVÁLIDO")</f>
        <v/>
      </c>
      <c r="K7">
        <f>'Premissas'!D7</f>
        <v/>
      </c>
      <c r="L7">
        <f>'Premissas'!E7</f>
        <v/>
      </c>
      <c r="M7">
        <f>'Premissas'!F7</f>
        <v/>
      </c>
    </row>
    <row r="8" ht="20" customHeight="1">
      <c r="A8" s="17" t="n">
        <v>46274</v>
      </c>
      <c r="B8" s="18" t="inlineStr">
        <is>
          <t>Reunião de meio de semana</t>
        </is>
      </c>
      <c r="C8" s="18" t="inlineStr">
        <is>
          <t>Dízimo</t>
        </is>
      </c>
      <c r="D8" s="18" t="inlineStr">
        <is>
          <t>Pix</t>
        </is>
      </c>
      <c r="E8" s="21" t="n">
        <v>920</v>
      </c>
      <c r="F8" s="21" t="n"/>
      <c r="G8" s="22">
        <f>IF(OR(E8="",F8=""),"",IFERROR(F8-E8,""))</f>
        <v/>
      </c>
      <c r="H8" s="23" t="inlineStr">
        <is>
          <t>Pendente</t>
        </is>
      </c>
      <c r="I8" s="24" t="inlineStr">
        <is>
          <t>Exemplo fictício 07</t>
        </is>
      </c>
      <c r="J8" s="25">
        <f>IFERROR(IF(COUNTA(A8:F8,H8:I8)=0,"",IF(OR('Premissas'!$B$4="",'Premissas'!$B$4&lt;0),"CONFIGURAR PREMISSAS",IF(OR(A8="",B8="",C8="",D8="",E8="",H8=""),"INCOMPLETO",IF(COUNTIFS($A$2:$A$121,A8,$B$2:$B$121,B8,$C$2:$C$121,C8,$D$2:$D$121,D8)&gt;1,"POSSÍVEL DUPLICIDADE",IF(H8="Pendente","PENDENTE",IF(F8="","INCOMPLETO",IF(ABS(G8)&gt;'Premissas'!$B$4,"DIVERGÊNCIA","OK"))))))),"DADO INVÁLIDO")</f>
        <v/>
      </c>
      <c r="K8">
        <f>'Premissas'!D8</f>
        <v/>
      </c>
      <c r="L8">
        <f>'Premissas'!E8</f>
        <v/>
      </c>
      <c r="M8">
        <f>'Premissas'!F8</f>
        <v/>
      </c>
    </row>
    <row r="9" ht="20" customHeight="1">
      <c r="A9" s="17" t="n">
        <v>46274</v>
      </c>
      <c r="B9" s="18" t="inlineStr">
        <is>
          <t>Reunião de meio de semana</t>
        </is>
      </c>
      <c r="C9" s="18" t="inlineStr">
        <is>
          <t>Oferta geral</t>
        </is>
      </c>
      <c r="D9" s="18" t="inlineStr">
        <is>
          <t>Dinheiro</t>
        </is>
      </c>
      <c r="E9" s="21" t="n">
        <v>310</v>
      </c>
      <c r="F9" s="21" t="n">
        <v>310</v>
      </c>
      <c r="G9" s="22">
        <f>IF(OR(E9="",F9=""),"",IFERROR(F9-E9,""))</f>
        <v/>
      </c>
      <c r="H9" s="23" t="inlineStr">
        <is>
          <t>Conferido</t>
        </is>
      </c>
      <c r="I9" s="24" t="inlineStr">
        <is>
          <t>Exemplo fictício 08</t>
        </is>
      </c>
      <c r="J9" s="25">
        <f>IFERROR(IF(COUNTA(A9:F9,H9:I9)=0,"",IF(OR('Premissas'!$B$4="",'Premissas'!$B$4&lt;0),"CONFIGURAR PREMISSAS",IF(OR(A9="",B9="",C9="",D9="",E9="",H9=""),"INCOMPLETO",IF(COUNTIFS($A$2:$A$121,A9,$B$2:$B$121,B9,$C$2:$C$121,C9,$D$2:$D$121,D9)&gt;1,"POSSÍVEL DUPLICIDADE",IF(H9="Pendente","PENDENTE",IF(F9="","INCOMPLETO",IF(ABS(G9)&gt;'Premissas'!$B$4,"DIVERGÊNCIA","OK"))))))),"DADO INVÁLIDO")</f>
        <v/>
      </c>
      <c r="K9">
        <f>'Premissas'!D9</f>
        <v/>
      </c>
      <c r="L9">
        <f>'Premissas'!E9</f>
        <v/>
      </c>
      <c r="M9">
        <f>'Premissas'!F9</f>
        <v/>
      </c>
    </row>
    <row r="10" ht="20" customHeight="1">
      <c r="A10" s="17" t="n">
        <v>46274</v>
      </c>
      <c r="B10" s="18" t="inlineStr">
        <is>
          <t>Reunião de meio de semana</t>
        </is>
      </c>
      <c r="C10" s="18" t="inlineStr">
        <is>
          <t>Ação social</t>
        </is>
      </c>
      <c r="D10" s="18" t="inlineStr">
        <is>
          <t>Transferência</t>
        </is>
      </c>
      <c r="E10" s="21" t="n">
        <v>500</v>
      </c>
      <c r="F10" s="21" t="n">
        <v>500</v>
      </c>
      <c r="G10" s="22">
        <f>IF(OR(E10="",F10=""),"",IFERROR(F10-E10,""))</f>
        <v/>
      </c>
      <c r="H10" s="23" t="inlineStr">
        <is>
          <t>Conferido</t>
        </is>
      </c>
      <c r="I10" s="24" t="inlineStr">
        <is>
          <t>Exemplo fictício 09</t>
        </is>
      </c>
      <c r="J10" s="25">
        <f>IFERROR(IF(COUNTA(A10:F10,H10:I10)=0,"",IF(OR('Premissas'!$B$4="",'Premissas'!$B$4&lt;0),"CONFIGURAR PREMISSAS",IF(OR(A10="",B10="",C10="",D10="",E10="",H10=""),"INCOMPLETO",IF(COUNTIFS($A$2:$A$121,A10,$B$2:$B$121,B10,$C$2:$C$121,C10,$D$2:$D$121,D10)&gt;1,"POSSÍVEL DUPLICIDADE",IF(H10="Pendente","PENDENTE",IF(F10="","INCOMPLETO",IF(ABS(G10)&gt;'Premissas'!$B$4,"DIVERGÊNCIA","OK"))))))),"DADO INVÁLIDO")</f>
        <v/>
      </c>
      <c r="K10">
        <f>'Premissas'!D10</f>
        <v/>
      </c>
      <c r="L10">
        <f>'Premissas'!E10</f>
        <v/>
      </c>
      <c r="M10">
        <f>'Premissas'!F10</f>
        <v/>
      </c>
    </row>
    <row r="11" ht="20" customHeight="1">
      <c r="A11" s="17" t="n">
        <v>46274</v>
      </c>
      <c r="B11" s="18" t="inlineStr">
        <is>
          <t>Reunião de meio de semana</t>
        </is>
      </c>
      <c r="C11" s="18" t="inlineStr">
        <is>
          <t>Oferta geral</t>
        </is>
      </c>
      <c r="D11" s="18" t="inlineStr">
        <is>
          <t>Cartão</t>
        </is>
      </c>
      <c r="E11" s="21" t="n">
        <v>275</v>
      </c>
      <c r="F11" s="21" t="n">
        <v>275</v>
      </c>
      <c r="G11" s="22">
        <f>IF(OR(E11="",F11=""),"",IFERROR(F11-E11,""))</f>
        <v/>
      </c>
      <c r="H11" s="23" t="inlineStr">
        <is>
          <t>Conferido</t>
        </is>
      </c>
      <c r="I11" s="24" t="inlineStr">
        <is>
          <t>Exemplo fictício 10</t>
        </is>
      </c>
      <c r="J11" s="25">
        <f>IFERROR(IF(COUNTA(A11:F11,H11:I11)=0,"",IF(OR('Premissas'!$B$4="",'Premissas'!$B$4&lt;0),"CONFIGURAR PREMISSAS",IF(OR(A11="",B11="",C11="",D11="",E11="",H11=""),"INCOMPLETO",IF(COUNTIFS($A$2:$A$121,A11,$B$2:$B$121,B11,$C$2:$C$121,C11,$D$2:$D$121,D11)&gt;1,"POSSÍVEL DUPLICIDADE",IF(H11="Pendente","PENDENTE",IF(F11="","INCOMPLETO",IF(ABS(G11)&gt;'Premissas'!$B$4,"DIVERGÊNCIA","OK"))))))),"DADO INVÁLIDO")</f>
        <v/>
      </c>
      <c r="K11">
        <f>'Premissas'!D11</f>
        <v/>
      </c>
      <c r="L11">
        <f>'Premissas'!E11</f>
        <v/>
      </c>
      <c r="M11">
        <f>'Premissas'!F11</f>
        <v/>
      </c>
    </row>
    <row r="12" ht="20" customHeight="1">
      <c r="A12" s="17" t="n"/>
      <c r="B12" s="18" t="n"/>
      <c r="C12" s="18" t="n"/>
      <c r="D12" s="18" t="n"/>
      <c r="E12" s="21" t="n"/>
      <c r="F12" s="21" t="n"/>
      <c r="G12" s="22">
        <f>IF(OR(E12="",F12=""),"",IFERROR(F12-E12,""))</f>
        <v/>
      </c>
      <c r="H12" s="23" t="n"/>
      <c r="I12" s="24" t="n"/>
      <c r="J12" s="25">
        <f>IFERROR(IF(COUNTA(A12:F12,H12:I12)=0,"",IF(OR('Premissas'!$B$4="",'Premissas'!$B$4&lt;0),"CONFIGURAR PREMISSAS",IF(OR(A12="",B12="",C12="",D12="",E12="",H12=""),"INCOMPLETO",IF(COUNTIFS($A$2:$A$121,A12,$B$2:$B$121,B12,$C$2:$C$121,C12,$D$2:$D$121,D12)&gt;1,"POSSÍVEL DUPLICIDADE",IF(H12="Pendente","PENDENTE",IF(F12="","INCOMPLETO",IF(ABS(G12)&gt;'Premissas'!$B$4,"DIVERGÊNCIA","OK"))))))),"DADO INVÁLIDO")</f>
        <v/>
      </c>
      <c r="K12">
        <f>'Premissas'!D12</f>
        <v/>
      </c>
      <c r="L12">
        <f>'Premissas'!E12</f>
        <v/>
      </c>
      <c r="M12">
        <f>'Premissas'!F12</f>
        <v/>
      </c>
    </row>
    <row r="13" ht="20" customHeight="1">
      <c r="A13" s="17" t="n"/>
      <c r="B13" s="18" t="n"/>
      <c r="C13" s="18" t="n"/>
      <c r="D13" s="18" t="n"/>
      <c r="E13" s="21" t="n"/>
      <c r="F13" s="21" t="n"/>
      <c r="G13" s="22">
        <f>IF(OR(E13="",F13=""),"",IFERROR(F13-E13,""))</f>
        <v/>
      </c>
      <c r="H13" s="23" t="n"/>
      <c r="I13" s="24" t="n"/>
      <c r="J13" s="25">
        <f>IFERROR(IF(COUNTA(A13:F13,H13:I13)=0,"",IF(OR('Premissas'!$B$4="",'Premissas'!$B$4&lt;0),"CONFIGURAR PREMISSAS",IF(OR(A13="",B13="",C13="",D13="",E13="",H13=""),"INCOMPLETO",IF(COUNTIFS($A$2:$A$121,A13,$B$2:$B$121,B13,$C$2:$C$121,C13,$D$2:$D$121,D13)&gt;1,"POSSÍVEL DUPLICIDADE",IF(H13="Pendente","PENDENTE",IF(F13="","INCOMPLETO",IF(ABS(G13)&gt;'Premissas'!$B$4,"DIVERGÊNCIA","OK"))))))),"DADO INVÁLIDO")</f>
        <v/>
      </c>
      <c r="K13">
        <f>'Premissas'!D13</f>
        <v/>
      </c>
      <c r="L13">
        <f>'Premissas'!E13</f>
        <v/>
      </c>
      <c r="M13">
        <f>'Premissas'!F13</f>
        <v/>
      </c>
    </row>
    <row r="14" ht="20" customHeight="1">
      <c r="A14" s="17" t="n"/>
      <c r="B14" s="18" t="n"/>
      <c r="C14" s="18" t="n"/>
      <c r="D14" s="18" t="n"/>
      <c r="E14" s="21" t="n"/>
      <c r="F14" s="21" t="n"/>
      <c r="G14" s="22">
        <f>IF(OR(E14="",F14=""),"",IFERROR(F14-E14,""))</f>
        <v/>
      </c>
      <c r="H14" s="23" t="n"/>
      <c r="I14" s="24" t="n"/>
      <c r="J14" s="25">
        <f>IFERROR(IF(COUNTA(A14:F14,H14:I14)=0,"",IF(OR('Premissas'!$B$4="",'Premissas'!$B$4&lt;0),"CONFIGURAR PREMISSAS",IF(OR(A14="",B14="",C14="",D14="",E14="",H14=""),"INCOMPLETO",IF(COUNTIFS($A$2:$A$121,A14,$B$2:$B$121,B14,$C$2:$C$121,C14,$D$2:$D$121,D14)&gt;1,"POSSÍVEL DUPLICIDADE",IF(H14="Pendente","PENDENTE",IF(F14="","INCOMPLETO",IF(ABS(G14)&gt;'Premissas'!$B$4,"DIVERGÊNCIA","OK"))))))),"DADO INVÁLIDO")</f>
        <v/>
      </c>
      <c r="K14">
        <f>'Premissas'!D14</f>
        <v/>
      </c>
      <c r="L14">
        <f>'Premissas'!E14</f>
        <v/>
      </c>
      <c r="M14">
        <f>'Premissas'!F14</f>
        <v/>
      </c>
    </row>
    <row r="15" ht="20" customHeight="1">
      <c r="A15" s="17" t="n"/>
      <c r="B15" s="18" t="n"/>
      <c r="C15" s="18" t="n"/>
      <c r="D15" s="18" t="n"/>
      <c r="E15" s="21" t="n"/>
      <c r="F15" s="21" t="n"/>
      <c r="G15" s="22">
        <f>IF(OR(E15="",F15=""),"",IFERROR(F15-E15,""))</f>
        <v/>
      </c>
      <c r="H15" s="23" t="n"/>
      <c r="I15" s="24" t="n"/>
      <c r="J15" s="25">
        <f>IFERROR(IF(COUNTA(A15:F15,H15:I15)=0,"",IF(OR('Premissas'!$B$4="",'Premissas'!$B$4&lt;0),"CONFIGURAR PREMISSAS",IF(OR(A15="",B15="",C15="",D15="",E15="",H15=""),"INCOMPLETO",IF(COUNTIFS($A$2:$A$121,A15,$B$2:$B$121,B15,$C$2:$C$121,C15,$D$2:$D$121,D15)&gt;1,"POSSÍVEL DUPLICIDADE",IF(H15="Pendente","PENDENTE",IF(F15="","INCOMPLETO",IF(ABS(G15)&gt;'Premissas'!$B$4,"DIVERGÊNCIA","OK"))))))),"DADO INVÁLIDO")</f>
        <v/>
      </c>
      <c r="K15">
        <f>'Premissas'!D15</f>
        <v/>
      </c>
      <c r="L15">
        <f>'Premissas'!E15</f>
        <v/>
      </c>
      <c r="M15">
        <f>'Premissas'!F15</f>
        <v/>
      </c>
    </row>
    <row r="16" ht="20" customHeight="1">
      <c r="A16" s="17" t="n"/>
      <c r="B16" s="18" t="n"/>
      <c r="C16" s="18" t="n"/>
      <c r="D16" s="18" t="n"/>
      <c r="E16" s="21" t="n"/>
      <c r="F16" s="21" t="n"/>
      <c r="G16" s="22">
        <f>IF(OR(E16="",F16=""),"",IFERROR(F16-E16,""))</f>
        <v/>
      </c>
      <c r="H16" s="23" t="n"/>
      <c r="I16" s="24" t="n"/>
      <c r="J16" s="25">
        <f>IFERROR(IF(COUNTA(A16:F16,H16:I16)=0,"",IF(OR('Premissas'!$B$4="",'Premissas'!$B$4&lt;0),"CONFIGURAR PREMISSAS",IF(OR(A16="",B16="",C16="",D16="",E16="",H16=""),"INCOMPLETO",IF(COUNTIFS($A$2:$A$121,A16,$B$2:$B$121,B16,$C$2:$C$121,C16,$D$2:$D$121,D16)&gt;1,"POSSÍVEL DUPLICIDADE",IF(H16="Pendente","PENDENTE",IF(F16="","INCOMPLETO",IF(ABS(G16)&gt;'Premissas'!$B$4,"DIVERGÊNCIA","OK"))))))),"DADO INVÁLIDO")</f>
        <v/>
      </c>
      <c r="K16">
        <f>'Premissas'!D16</f>
        <v/>
      </c>
      <c r="L16">
        <f>'Premissas'!E16</f>
        <v/>
      </c>
      <c r="M16">
        <f>'Premissas'!F16</f>
        <v/>
      </c>
    </row>
    <row r="17" ht="20" customHeight="1">
      <c r="A17" s="17" t="n"/>
      <c r="B17" s="18" t="n"/>
      <c r="C17" s="18" t="n"/>
      <c r="D17" s="18" t="n"/>
      <c r="E17" s="21" t="n"/>
      <c r="F17" s="21" t="n"/>
      <c r="G17" s="22">
        <f>IF(OR(E17="",F17=""),"",IFERROR(F17-E17,""))</f>
        <v/>
      </c>
      <c r="H17" s="23" t="n"/>
      <c r="I17" s="24" t="n"/>
      <c r="J17" s="25">
        <f>IFERROR(IF(COUNTA(A17:F17,H17:I17)=0,"",IF(OR('Premissas'!$B$4="",'Premissas'!$B$4&lt;0),"CONFIGURAR PREMISSAS",IF(OR(A17="",B17="",C17="",D17="",E17="",H17=""),"INCOMPLETO",IF(COUNTIFS($A$2:$A$121,A17,$B$2:$B$121,B17,$C$2:$C$121,C17,$D$2:$D$121,D17)&gt;1,"POSSÍVEL DUPLICIDADE",IF(H17="Pendente","PENDENTE",IF(F17="","INCOMPLETO",IF(ABS(G17)&gt;'Premissas'!$B$4,"DIVERGÊNCIA","OK"))))))),"DADO INVÁLIDO")</f>
        <v/>
      </c>
      <c r="K17">
        <f>'Premissas'!D17</f>
        <v/>
      </c>
      <c r="L17">
        <f>'Premissas'!E17</f>
        <v/>
      </c>
      <c r="M17">
        <f>'Premissas'!F17</f>
        <v/>
      </c>
    </row>
    <row r="18" ht="20" customHeight="1">
      <c r="A18" s="17" t="n"/>
      <c r="B18" s="18" t="n"/>
      <c r="C18" s="18" t="n"/>
      <c r="D18" s="18" t="n"/>
      <c r="E18" s="21" t="n"/>
      <c r="F18" s="21" t="n"/>
      <c r="G18" s="22">
        <f>IF(OR(E18="",F18=""),"",IFERROR(F18-E18,""))</f>
        <v/>
      </c>
      <c r="H18" s="23" t="n"/>
      <c r="I18" s="24" t="n"/>
      <c r="J18" s="25">
        <f>IFERROR(IF(COUNTA(A18:F18,H18:I18)=0,"",IF(OR('Premissas'!$B$4="",'Premissas'!$B$4&lt;0),"CONFIGURAR PREMISSAS",IF(OR(A18="",B18="",C18="",D18="",E18="",H18=""),"INCOMPLETO",IF(COUNTIFS($A$2:$A$121,A18,$B$2:$B$121,B18,$C$2:$C$121,C18,$D$2:$D$121,D18)&gt;1,"POSSÍVEL DUPLICIDADE",IF(H18="Pendente","PENDENTE",IF(F18="","INCOMPLETO",IF(ABS(G18)&gt;'Premissas'!$B$4,"DIVERGÊNCIA","OK"))))))),"DADO INVÁLIDO")</f>
        <v/>
      </c>
      <c r="K18">
        <f>'Premissas'!D18</f>
        <v/>
      </c>
      <c r="L18">
        <f>'Premissas'!E18</f>
        <v/>
      </c>
      <c r="M18">
        <f>'Premissas'!F18</f>
        <v/>
      </c>
    </row>
    <row r="19" ht="20" customHeight="1">
      <c r="A19" s="17" t="n"/>
      <c r="B19" s="18" t="n"/>
      <c r="C19" s="18" t="n"/>
      <c r="D19" s="18" t="n"/>
      <c r="E19" s="21" t="n"/>
      <c r="F19" s="21" t="n"/>
      <c r="G19" s="22">
        <f>IF(OR(E19="",F19=""),"",IFERROR(F19-E19,""))</f>
        <v/>
      </c>
      <c r="H19" s="23" t="n"/>
      <c r="I19" s="24" t="n"/>
      <c r="J19" s="25">
        <f>IFERROR(IF(COUNTA(A19:F19,H19:I19)=0,"",IF(OR('Premissas'!$B$4="",'Premissas'!$B$4&lt;0),"CONFIGURAR PREMISSAS",IF(OR(A19="",B19="",C19="",D19="",E19="",H19=""),"INCOMPLETO",IF(COUNTIFS($A$2:$A$121,A19,$B$2:$B$121,B19,$C$2:$C$121,C19,$D$2:$D$121,D19)&gt;1,"POSSÍVEL DUPLICIDADE",IF(H19="Pendente","PENDENTE",IF(F19="","INCOMPLETO",IF(ABS(G19)&gt;'Premissas'!$B$4,"DIVERGÊNCIA","OK"))))))),"DADO INVÁLIDO")</f>
        <v/>
      </c>
      <c r="K19">
        <f>'Premissas'!D19</f>
        <v/>
      </c>
      <c r="L19">
        <f>'Premissas'!E19</f>
        <v/>
      </c>
      <c r="M19">
        <f>'Premissas'!F19</f>
        <v/>
      </c>
    </row>
    <row r="20" ht="20" customHeight="1">
      <c r="A20" s="17" t="n"/>
      <c r="B20" s="18" t="n"/>
      <c r="C20" s="18" t="n"/>
      <c r="D20" s="18" t="n"/>
      <c r="E20" s="21" t="n"/>
      <c r="F20" s="21" t="n"/>
      <c r="G20" s="22">
        <f>IF(OR(E20="",F20=""),"",IFERROR(F20-E20,""))</f>
        <v/>
      </c>
      <c r="H20" s="23" t="n"/>
      <c r="I20" s="24" t="n"/>
      <c r="J20" s="25">
        <f>IFERROR(IF(COUNTA(A20:F20,H20:I20)=0,"",IF(OR('Premissas'!$B$4="",'Premissas'!$B$4&lt;0),"CONFIGURAR PREMISSAS",IF(OR(A20="",B20="",C20="",D20="",E20="",H20=""),"INCOMPLETO",IF(COUNTIFS($A$2:$A$121,A20,$B$2:$B$121,B20,$C$2:$C$121,C20,$D$2:$D$121,D20)&gt;1,"POSSÍVEL DUPLICIDADE",IF(H20="Pendente","PENDENTE",IF(F20="","INCOMPLETO",IF(ABS(G20)&gt;'Premissas'!$B$4,"DIVERGÊNCIA","OK"))))))),"DADO INVÁLIDO")</f>
        <v/>
      </c>
      <c r="K20">
        <f>'Premissas'!D20</f>
        <v/>
      </c>
      <c r="L20">
        <f>'Premissas'!E20</f>
        <v/>
      </c>
      <c r="M20">
        <f>'Premissas'!F20</f>
        <v/>
      </c>
    </row>
    <row r="21" ht="20" customHeight="1">
      <c r="A21" s="17" t="n"/>
      <c r="B21" s="18" t="n"/>
      <c r="C21" s="18" t="n"/>
      <c r="D21" s="18" t="n"/>
      <c r="E21" s="21" t="n"/>
      <c r="F21" s="21" t="n"/>
      <c r="G21" s="22">
        <f>IF(OR(E21="",F21=""),"",IFERROR(F21-E21,""))</f>
        <v/>
      </c>
      <c r="H21" s="23" t="n"/>
      <c r="I21" s="24" t="n"/>
      <c r="J21" s="25">
        <f>IFERROR(IF(COUNTA(A21:F21,H21:I21)=0,"",IF(OR('Premissas'!$B$4="",'Premissas'!$B$4&lt;0),"CONFIGURAR PREMISSAS",IF(OR(A21="",B21="",C21="",D21="",E21="",H21=""),"INCOMPLETO",IF(COUNTIFS($A$2:$A$121,A21,$B$2:$B$121,B21,$C$2:$C$121,C21,$D$2:$D$121,D21)&gt;1,"POSSÍVEL DUPLICIDADE",IF(H21="Pendente","PENDENTE",IF(F21="","INCOMPLETO",IF(ABS(G21)&gt;'Premissas'!$B$4,"DIVERGÊNCIA","OK"))))))),"DADO INVÁLIDO")</f>
        <v/>
      </c>
      <c r="K21">
        <f>'Premissas'!D21</f>
        <v/>
      </c>
      <c r="L21">
        <f>'Premissas'!E21</f>
        <v/>
      </c>
      <c r="M21">
        <f>'Premissas'!F21</f>
        <v/>
      </c>
    </row>
    <row r="22" ht="20" customHeight="1">
      <c r="A22" s="17" t="n"/>
      <c r="B22" s="18" t="n"/>
      <c r="C22" s="18" t="n"/>
      <c r="D22" s="18" t="n"/>
      <c r="E22" s="21" t="n"/>
      <c r="F22" s="21" t="n"/>
      <c r="G22" s="22">
        <f>IF(OR(E22="",F22=""),"",IFERROR(F22-E22,""))</f>
        <v/>
      </c>
      <c r="H22" s="23" t="n"/>
      <c r="I22" s="24" t="n"/>
      <c r="J22" s="25">
        <f>IFERROR(IF(COUNTA(A22:F22,H22:I22)=0,"",IF(OR('Premissas'!$B$4="",'Premissas'!$B$4&lt;0),"CONFIGURAR PREMISSAS",IF(OR(A22="",B22="",C22="",D22="",E22="",H22=""),"INCOMPLETO",IF(COUNTIFS($A$2:$A$121,A22,$B$2:$B$121,B22,$C$2:$C$121,C22,$D$2:$D$121,D22)&gt;1,"POSSÍVEL DUPLICIDADE",IF(H22="Pendente","PENDENTE",IF(F22="","INCOMPLETO",IF(ABS(G22)&gt;'Premissas'!$B$4,"DIVERGÊNCIA","OK"))))))),"DADO INVÁLIDO")</f>
        <v/>
      </c>
      <c r="K22">
        <f>'Premissas'!D22</f>
        <v/>
      </c>
      <c r="L22">
        <f>'Premissas'!E22</f>
        <v/>
      </c>
      <c r="M22">
        <f>'Premissas'!F22</f>
        <v/>
      </c>
    </row>
    <row r="23" ht="20" customHeight="1">
      <c r="A23" s="17" t="n"/>
      <c r="B23" s="18" t="n"/>
      <c r="C23" s="18" t="n"/>
      <c r="D23" s="18" t="n"/>
      <c r="E23" s="21" t="n"/>
      <c r="F23" s="21" t="n"/>
      <c r="G23" s="22">
        <f>IF(OR(E23="",F23=""),"",IFERROR(F23-E23,""))</f>
        <v/>
      </c>
      <c r="H23" s="23" t="n"/>
      <c r="I23" s="24" t="n"/>
      <c r="J23" s="25">
        <f>IFERROR(IF(COUNTA(A23:F23,H23:I23)=0,"",IF(OR('Premissas'!$B$4="",'Premissas'!$B$4&lt;0),"CONFIGURAR PREMISSAS",IF(OR(A23="",B23="",C23="",D23="",E23="",H23=""),"INCOMPLETO",IF(COUNTIFS($A$2:$A$121,A23,$B$2:$B$121,B23,$C$2:$C$121,C23,$D$2:$D$121,D23)&gt;1,"POSSÍVEL DUPLICIDADE",IF(H23="Pendente","PENDENTE",IF(F23="","INCOMPLETO",IF(ABS(G23)&gt;'Premissas'!$B$4,"DIVERGÊNCIA","OK"))))))),"DADO INVÁLIDO")</f>
        <v/>
      </c>
      <c r="K23">
        <f>'Premissas'!D23</f>
        <v/>
      </c>
      <c r="L23">
        <f>'Premissas'!E23</f>
        <v/>
      </c>
      <c r="M23">
        <f>'Premissas'!F23</f>
        <v/>
      </c>
    </row>
    <row r="24" ht="20" customHeight="1">
      <c r="A24" s="17" t="n"/>
      <c r="B24" s="18" t="n"/>
      <c r="C24" s="18" t="n"/>
      <c r="D24" s="18" t="n"/>
      <c r="E24" s="21" t="n"/>
      <c r="F24" s="21" t="n"/>
      <c r="G24" s="22">
        <f>IF(OR(E24="",F24=""),"",IFERROR(F24-E24,""))</f>
        <v/>
      </c>
      <c r="H24" s="23" t="n"/>
      <c r="I24" s="24" t="n"/>
      <c r="J24" s="25">
        <f>IFERROR(IF(COUNTA(A24:F24,H24:I24)=0,"",IF(OR('Premissas'!$B$4="",'Premissas'!$B$4&lt;0),"CONFIGURAR PREMISSAS",IF(OR(A24="",B24="",C24="",D24="",E24="",H24=""),"INCOMPLETO",IF(COUNTIFS($A$2:$A$121,A24,$B$2:$B$121,B24,$C$2:$C$121,C24,$D$2:$D$121,D24)&gt;1,"POSSÍVEL DUPLICIDADE",IF(H24="Pendente","PENDENTE",IF(F24="","INCOMPLETO",IF(ABS(G24)&gt;'Premissas'!$B$4,"DIVERGÊNCIA","OK"))))))),"DADO INVÁLIDO")</f>
        <v/>
      </c>
      <c r="K24">
        <f>'Premissas'!D24</f>
        <v/>
      </c>
      <c r="L24">
        <f>'Premissas'!E24</f>
        <v/>
      </c>
      <c r="M24">
        <f>'Premissas'!F24</f>
        <v/>
      </c>
    </row>
    <row r="25" ht="20" customHeight="1">
      <c r="A25" s="17" t="n"/>
      <c r="B25" s="18" t="n"/>
      <c r="C25" s="18" t="n"/>
      <c r="D25" s="18" t="n"/>
      <c r="E25" s="21" t="n"/>
      <c r="F25" s="21" t="n"/>
      <c r="G25" s="22">
        <f>IF(OR(E25="",F25=""),"",IFERROR(F25-E25,""))</f>
        <v/>
      </c>
      <c r="H25" s="23" t="n"/>
      <c r="I25" s="24" t="n"/>
      <c r="J25" s="25">
        <f>IFERROR(IF(COUNTA(A25:F25,H25:I25)=0,"",IF(OR('Premissas'!$B$4="",'Premissas'!$B$4&lt;0),"CONFIGURAR PREMISSAS",IF(OR(A25="",B25="",C25="",D25="",E25="",H25=""),"INCOMPLETO",IF(COUNTIFS($A$2:$A$121,A25,$B$2:$B$121,B25,$C$2:$C$121,C25,$D$2:$D$121,D25)&gt;1,"POSSÍVEL DUPLICIDADE",IF(H25="Pendente","PENDENTE",IF(F25="","INCOMPLETO",IF(ABS(G25)&gt;'Premissas'!$B$4,"DIVERGÊNCIA","OK"))))))),"DADO INVÁLIDO")</f>
        <v/>
      </c>
      <c r="K25">
        <f>'Premissas'!D25</f>
        <v/>
      </c>
      <c r="L25">
        <f>'Premissas'!E25</f>
        <v/>
      </c>
      <c r="M25">
        <f>'Premissas'!F25</f>
        <v/>
      </c>
    </row>
    <row r="26" ht="20" customHeight="1">
      <c r="A26" s="17" t="n"/>
      <c r="B26" s="18" t="n"/>
      <c r="C26" s="18" t="n"/>
      <c r="D26" s="18" t="n"/>
      <c r="E26" s="21" t="n"/>
      <c r="F26" s="21" t="n"/>
      <c r="G26" s="22">
        <f>IF(OR(E26="",F26=""),"",IFERROR(F26-E26,""))</f>
        <v/>
      </c>
      <c r="H26" s="23" t="n"/>
      <c r="I26" s="24" t="n"/>
      <c r="J26" s="25">
        <f>IFERROR(IF(COUNTA(A26:F26,H26:I26)=0,"",IF(OR('Premissas'!$B$4="",'Premissas'!$B$4&lt;0),"CONFIGURAR PREMISSAS",IF(OR(A26="",B26="",C26="",D26="",E26="",H26=""),"INCOMPLETO",IF(COUNTIFS($A$2:$A$121,A26,$B$2:$B$121,B26,$C$2:$C$121,C26,$D$2:$D$121,D26)&gt;1,"POSSÍVEL DUPLICIDADE",IF(H26="Pendente","PENDENTE",IF(F26="","INCOMPLETO",IF(ABS(G26)&gt;'Premissas'!$B$4,"DIVERGÊNCIA","OK"))))))),"DADO INVÁLIDO")</f>
        <v/>
      </c>
      <c r="K26">
        <f>'Premissas'!D26</f>
        <v/>
      </c>
      <c r="L26">
        <f>'Premissas'!E26</f>
        <v/>
      </c>
      <c r="M26">
        <f>'Premissas'!F26</f>
        <v/>
      </c>
    </row>
    <row r="27" ht="20" customHeight="1">
      <c r="A27" s="17" t="n"/>
      <c r="B27" s="18" t="n"/>
      <c r="C27" s="18" t="n"/>
      <c r="D27" s="18" t="n"/>
      <c r="E27" s="21" t="n"/>
      <c r="F27" s="21" t="n"/>
      <c r="G27" s="22">
        <f>IF(OR(E27="",F27=""),"",IFERROR(F27-E27,""))</f>
        <v/>
      </c>
      <c r="H27" s="23" t="n"/>
      <c r="I27" s="24" t="n"/>
      <c r="J27" s="25">
        <f>IFERROR(IF(COUNTA(A27:F27,H27:I27)=0,"",IF(OR('Premissas'!$B$4="",'Premissas'!$B$4&lt;0),"CONFIGURAR PREMISSAS",IF(OR(A27="",B27="",C27="",D27="",E27="",H27=""),"INCOMPLETO",IF(COUNTIFS($A$2:$A$121,A27,$B$2:$B$121,B27,$C$2:$C$121,C27,$D$2:$D$121,D27)&gt;1,"POSSÍVEL DUPLICIDADE",IF(H27="Pendente","PENDENTE",IF(F27="","INCOMPLETO",IF(ABS(G27)&gt;'Premissas'!$B$4,"DIVERGÊNCIA","OK"))))))),"DADO INVÁLIDO")</f>
        <v/>
      </c>
      <c r="K27">
        <f>'Premissas'!D27</f>
        <v/>
      </c>
      <c r="L27">
        <f>'Premissas'!E27</f>
        <v/>
      </c>
      <c r="M27">
        <f>'Premissas'!F27</f>
        <v/>
      </c>
    </row>
    <row r="28" ht="20" customHeight="1">
      <c r="A28" s="17" t="n"/>
      <c r="B28" s="18" t="n"/>
      <c r="C28" s="18" t="n"/>
      <c r="D28" s="18" t="n"/>
      <c r="E28" s="21" t="n"/>
      <c r="F28" s="21" t="n"/>
      <c r="G28" s="22">
        <f>IF(OR(E28="",F28=""),"",IFERROR(F28-E28,""))</f>
        <v/>
      </c>
      <c r="H28" s="23" t="n"/>
      <c r="I28" s="24" t="n"/>
      <c r="J28" s="25">
        <f>IFERROR(IF(COUNTA(A28:F28,H28:I28)=0,"",IF(OR('Premissas'!$B$4="",'Premissas'!$B$4&lt;0),"CONFIGURAR PREMISSAS",IF(OR(A28="",B28="",C28="",D28="",E28="",H28=""),"INCOMPLETO",IF(COUNTIFS($A$2:$A$121,A28,$B$2:$B$121,B28,$C$2:$C$121,C28,$D$2:$D$121,D28)&gt;1,"POSSÍVEL DUPLICIDADE",IF(H28="Pendente","PENDENTE",IF(F28="","INCOMPLETO",IF(ABS(G28)&gt;'Premissas'!$B$4,"DIVERGÊNCIA","OK"))))))),"DADO INVÁLIDO")</f>
        <v/>
      </c>
      <c r="K28">
        <f>'Premissas'!D28</f>
        <v/>
      </c>
      <c r="L28">
        <f>'Premissas'!E28</f>
        <v/>
      </c>
      <c r="M28">
        <f>'Premissas'!F28</f>
        <v/>
      </c>
    </row>
    <row r="29" ht="20" customHeight="1">
      <c r="A29" s="17" t="n"/>
      <c r="B29" s="18" t="n"/>
      <c r="C29" s="18" t="n"/>
      <c r="D29" s="18" t="n"/>
      <c r="E29" s="21" t="n"/>
      <c r="F29" s="21" t="n"/>
      <c r="G29" s="22">
        <f>IF(OR(E29="",F29=""),"",IFERROR(F29-E29,""))</f>
        <v/>
      </c>
      <c r="H29" s="23" t="n"/>
      <c r="I29" s="24" t="n"/>
      <c r="J29" s="25">
        <f>IFERROR(IF(COUNTA(A29:F29,H29:I29)=0,"",IF(OR('Premissas'!$B$4="",'Premissas'!$B$4&lt;0),"CONFIGURAR PREMISSAS",IF(OR(A29="",B29="",C29="",D29="",E29="",H29=""),"INCOMPLETO",IF(COUNTIFS($A$2:$A$121,A29,$B$2:$B$121,B29,$C$2:$C$121,C29,$D$2:$D$121,D29)&gt;1,"POSSÍVEL DUPLICIDADE",IF(H29="Pendente","PENDENTE",IF(F29="","INCOMPLETO",IF(ABS(G29)&gt;'Premissas'!$B$4,"DIVERGÊNCIA","OK"))))))),"DADO INVÁLIDO")</f>
        <v/>
      </c>
      <c r="K29">
        <f>'Premissas'!D29</f>
        <v/>
      </c>
      <c r="L29">
        <f>'Premissas'!E29</f>
        <v/>
      </c>
      <c r="M29">
        <f>'Premissas'!F29</f>
        <v/>
      </c>
    </row>
    <row r="30" ht="20" customHeight="1">
      <c r="A30" s="17" t="n"/>
      <c r="B30" s="18" t="n"/>
      <c r="C30" s="18" t="n"/>
      <c r="D30" s="18" t="n"/>
      <c r="E30" s="21" t="n"/>
      <c r="F30" s="21" t="n"/>
      <c r="G30" s="22">
        <f>IF(OR(E30="",F30=""),"",IFERROR(F30-E30,""))</f>
        <v/>
      </c>
      <c r="H30" s="23" t="n"/>
      <c r="I30" s="24" t="n"/>
      <c r="J30" s="25">
        <f>IFERROR(IF(COUNTA(A30:F30,H30:I30)=0,"",IF(OR('Premissas'!$B$4="",'Premissas'!$B$4&lt;0),"CONFIGURAR PREMISSAS",IF(OR(A30="",B30="",C30="",D30="",E30="",H30=""),"INCOMPLETO",IF(COUNTIFS($A$2:$A$121,A30,$B$2:$B$121,B30,$C$2:$C$121,C30,$D$2:$D$121,D30)&gt;1,"POSSÍVEL DUPLICIDADE",IF(H30="Pendente","PENDENTE",IF(F30="","INCOMPLETO",IF(ABS(G30)&gt;'Premissas'!$B$4,"DIVERGÊNCIA","OK"))))))),"DADO INVÁLIDO")</f>
        <v/>
      </c>
      <c r="K30">
        <f>'Premissas'!D30</f>
        <v/>
      </c>
      <c r="L30">
        <f>'Premissas'!E30</f>
        <v/>
      </c>
      <c r="M30">
        <f>'Premissas'!F30</f>
        <v/>
      </c>
    </row>
    <row r="31" ht="20" customHeight="1">
      <c r="A31" s="17" t="n"/>
      <c r="B31" s="18" t="n"/>
      <c r="C31" s="18" t="n"/>
      <c r="D31" s="18" t="n"/>
      <c r="E31" s="21" t="n"/>
      <c r="F31" s="21" t="n"/>
      <c r="G31" s="22">
        <f>IF(OR(E31="",F31=""),"",IFERROR(F31-E31,""))</f>
        <v/>
      </c>
      <c r="H31" s="23" t="n"/>
      <c r="I31" s="24" t="n"/>
      <c r="J31" s="25">
        <f>IFERROR(IF(COUNTA(A31:F31,H31:I31)=0,"",IF(OR('Premissas'!$B$4="",'Premissas'!$B$4&lt;0),"CONFIGURAR PREMISSAS",IF(OR(A31="",B31="",C31="",D31="",E31="",H31=""),"INCOMPLETO",IF(COUNTIFS($A$2:$A$121,A31,$B$2:$B$121,B31,$C$2:$C$121,C31,$D$2:$D$121,D31)&gt;1,"POSSÍVEL DUPLICIDADE",IF(H31="Pendente","PENDENTE",IF(F31="","INCOMPLETO",IF(ABS(G31)&gt;'Premissas'!$B$4,"DIVERGÊNCIA","OK"))))))),"DADO INVÁLIDO")</f>
        <v/>
      </c>
      <c r="K31">
        <f>'Premissas'!D31</f>
        <v/>
      </c>
      <c r="L31">
        <f>'Premissas'!E31</f>
        <v/>
      </c>
      <c r="M31">
        <f>'Premissas'!F31</f>
        <v/>
      </c>
    </row>
    <row r="32" ht="20" customHeight="1">
      <c r="A32" s="17" t="n"/>
      <c r="B32" s="18" t="n"/>
      <c r="C32" s="18" t="n"/>
      <c r="D32" s="18" t="n"/>
      <c r="E32" s="21" t="n"/>
      <c r="F32" s="21" t="n"/>
      <c r="G32" s="22">
        <f>IF(OR(E32="",F32=""),"",IFERROR(F32-E32,""))</f>
        <v/>
      </c>
      <c r="H32" s="23" t="n"/>
      <c r="I32" s="24" t="n"/>
      <c r="J32" s="25">
        <f>IFERROR(IF(COUNTA(A32:F32,H32:I32)=0,"",IF(OR('Premissas'!$B$4="",'Premissas'!$B$4&lt;0),"CONFIGURAR PREMISSAS",IF(OR(A32="",B32="",C32="",D32="",E32="",H32=""),"INCOMPLETO",IF(COUNTIFS($A$2:$A$121,A32,$B$2:$B$121,B32,$C$2:$C$121,C32,$D$2:$D$121,D32)&gt;1,"POSSÍVEL DUPLICIDADE",IF(H32="Pendente","PENDENTE",IF(F32="","INCOMPLETO",IF(ABS(G32)&gt;'Premissas'!$B$4,"DIVERGÊNCIA","OK"))))))),"DADO INVÁLIDO")</f>
        <v/>
      </c>
      <c r="K32">
        <f>'Premissas'!D32</f>
        <v/>
      </c>
      <c r="L32">
        <f>'Premissas'!E32</f>
        <v/>
      </c>
      <c r="M32">
        <f>'Premissas'!F32</f>
        <v/>
      </c>
    </row>
    <row r="33" ht="20" customHeight="1">
      <c r="A33" s="17" t="n"/>
      <c r="B33" s="18" t="n"/>
      <c r="C33" s="18" t="n"/>
      <c r="D33" s="18" t="n"/>
      <c r="E33" s="21" t="n"/>
      <c r="F33" s="21" t="n"/>
      <c r="G33" s="22">
        <f>IF(OR(E33="",F33=""),"",IFERROR(F33-E33,""))</f>
        <v/>
      </c>
      <c r="H33" s="23" t="n"/>
      <c r="I33" s="24" t="n"/>
      <c r="J33" s="25">
        <f>IFERROR(IF(COUNTA(A33:F33,H33:I33)=0,"",IF(OR('Premissas'!$B$4="",'Premissas'!$B$4&lt;0),"CONFIGURAR PREMISSAS",IF(OR(A33="",B33="",C33="",D33="",E33="",H33=""),"INCOMPLETO",IF(COUNTIFS($A$2:$A$121,A33,$B$2:$B$121,B33,$C$2:$C$121,C33,$D$2:$D$121,D33)&gt;1,"POSSÍVEL DUPLICIDADE",IF(H33="Pendente","PENDENTE",IF(F33="","INCOMPLETO",IF(ABS(G33)&gt;'Premissas'!$B$4,"DIVERGÊNCIA","OK"))))))),"DADO INVÁLIDO")</f>
        <v/>
      </c>
      <c r="K33">
        <f>'Premissas'!D33</f>
        <v/>
      </c>
      <c r="L33">
        <f>'Premissas'!E33</f>
        <v/>
      </c>
      <c r="M33">
        <f>'Premissas'!F33</f>
        <v/>
      </c>
    </row>
    <row r="34" ht="20" customHeight="1">
      <c r="A34" s="17" t="n"/>
      <c r="B34" s="18" t="n"/>
      <c r="C34" s="18" t="n"/>
      <c r="D34" s="18" t="n"/>
      <c r="E34" s="21" t="n"/>
      <c r="F34" s="21" t="n"/>
      <c r="G34" s="22">
        <f>IF(OR(E34="",F34=""),"",IFERROR(F34-E34,""))</f>
        <v/>
      </c>
      <c r="H34" s="23" t="n"/>
      <c r="I34" s="24" t="n"/>
      <c r="J34" s="25">
        <f>IFERROR(IF(COUNTA(A34:F34,H34:I34)=0,"",IF(OR('Premissas'!$B$4="",'Premissas'!$B$4&lt;0),"CONFIGURAR PREMISSAS",IF(OR(A34="",B34="",C34="",D34="",E34="",H34=""),"INCOMPLETO",IF(COUNTIFS($A$2:$A$121,A34,$B$2:$B$121,B34,$C$2:$C$121,C34,$D$2:$D$121,D34)&gt;1,"POSSÍVEL DUPLICIDADE",IF(H34="Pendente","PENDENTE",IF(F34="","INCOMPLETO",IF(ABS(G34)&gt;'Premissas'!$B$4,"DIVERGÊNCIA","OK"))))))),"DADO INVÁLIDO")</f>
        <v/>
      </c>
      <c r="K34">
        <f>'Premissas'!D34</f>
        <v/>
      </c>
      <c r="L34">
        <f>'Premissas'!E34</f>
        <v/>
      </c>
      <c r="M34">
        <f>'Premissas'!F34</f>
        <v/>
      </c>
    </row>
    <row r="35" ht="20" customHeight="1">
      <c r="A35" s="17" t="n"/>
      <c r="B35" s="18" t="n"/>
      <c r="C35" s="18" t="n"/>
      <c r="D35" s="18" t="n"/>
      <c r="E35" s="21" t="n"/>
      <c r="F35" s="21" t="n"/>
      <c r="G35" s="22">
        <f>IF(OR(E35="",F35=""),"",IFERROR(F35-E35,""))</f>
        <v/>
      </c>
      <c r="H35" s="23" t="n"/>
      <c r="I35" s="24" t="n"/>
      <c r="J35" s="25">
        <f>IFERROR(IF(COUNTA(A35:F35,H35:I35)=0,"",IF(OR('Premissas'!$B$4="",'Premissas'!$B$4&lt;0),"CONFIGURAR PREMISSAS",IF(OR(A35="",B35="",C35="",D35="",E35="",H35=""),"INCOMPLETO",IF(COUNTIFS($A$2:$A$121,A35,$B$2:$B$121,B35,$C$2:$C$121,C35,$D$2:$D$121,D35)&gt;1,"POSSÍVEL DUPLICIDADE",IF(H35="Pendente","PENDENTE",IF(F35="","INCOMPLETO",IF(ABS(G35)&gt;'Premissas'!$B$4,"DIVERGÊNCIA","OK"))))))),"DADO INVÁLIDO")</f>
        <v/>
      </c>
      <c r="K35">
        <f>'Premissas'!D35</f>
        <v/>
      </c>
      <c r="L35">
        <f>'Premissas'!E35</f>
        <v/>
      </c>
      <c r="M35">
        <f>'Premissas'!F35</f>
        <v/>
      </c>
    </row>
    <row r="36" ht="20" customHeight="1">
      <c r="A36" s="17" t="n"/>
      <c r="B36" s="18" t="n"/>
      <c r="C36" s="18" t="n"/>
      <c r="D36" s="18" t="n"/>
      <c r="E36" s="21" t="n"/>
      <c r="F36" s="21" t="n"/>
      <c r="G36" s="22">
        <f>IF(OR(E36="",F36=""),"",IFERROR(F36-E36,""))</f>
        <v/>
      </c>
      <c r="H36" s="23" t="n"/>
      <c r="I36" s="24" t="n"/>
      <c r="J36" s="25">
        <f>IFERROR(IF(COUNTA(A36:F36,H36:I36)=0,"",IF(OR('Premissas'!$B$4="",'Premissas'!$B$4&lt;0),"CONFIGURAR PREMISSAS",IF(OR(A36="",B36="",C36="",D36="",E36="",H36=""),"INCOMPLETO",IF(COUNTIFS($A$2:$A$121,A36,$B$2:$B$121,B36,$C$2:$C$121,C36,$D$2:$D$121,D36)&gt;1,"POSSÍVEL DUPLICIDADE",IF(H36="Pendente","PENDENTE",IF(F36="","INCOMPLETO",IF(ABS(G36)&gt;'Premissas'!$B$4,"DIVERGÊNCIA","OK"))))))),"DADO INVÁLIDO")</f>
        <v/>
      </c>
      <c r="K36">
        <f>'Premissas'!D36</f>
        <v/>
      </c>
      <c r="L36">
        <f>'Premissas'!E36</f>
        <v/>
      </c>
      <c r="M36">
        <f>'Premissas'!F36</f>
        <v/>
      </c>
    </row>
    <row r="37" ht="20" customHeight="1">
      <c r="A37" s="17" t="n"/>
      <c r="B37" s="18" t="n"/>
      <c r="C37" s="18" t="n"/>
      <c r="D37" s="18" t="n"/>
      <c r="E37" s="21" t="n"/>
      <c r="F37" s="21" t="n"/>
      <c r="G37" s="22">
        <f>IF(OR(E37="",F37=""),"",IFERROR(F37-E37,""))</f>
        <v/>
      </c>
      <c r="H37" s="23" t="n"/>
      <c r="I37" s="24" t="n"/>
      <c r="J37" s="25">
        <f>IFERROR(IF(COUNTA(A37:F37,H37:I37)=0,"",IF(OR('Premissas'!$B$4="",'Premissas'!$B$4&lt;0),"CONFIGURAR PREMISSAS",IF(OR(A37="",B37="",C37="",D37="",E37="",H37=""),"INCOMPLETO",IF(COUNTIFS($A$2:$A$121,A37,$B$2:$B$121,B37,$C$2:$C$121,C37,$D$2:$D$121,D37)&gt;1,"POSSÍVEL DUPLICIDADE",IF(H37="Pendente","PENDENTE",IF(F37="","INCOMPLETO",IF(ABS(G37)&gt;'Premissas'!$B$4,"DIVERGÊNCIA","OK"))))))),"DADO INVÁLIDO")</f>
        <v/>
      </c>
      <c r="K37">
        <f>'Premissas'!D37</f>
        <v/>
      </c>
      <c r="L37">
        <f>'Premissas'!E37</f>
        <v/>
      </c>
      <c r="M37">
        <f>'Premissas'!F37</f>
        <v/>
      </c>
    </row>
    <row r="38" ht="20" customHeight="1">
      <c r="A38" s="17" t="n"/>
      <c r="B38" s="18" t="n"/>
      <c r="C38" s="18" t="n"/>
      <c r="D38" s="18" t="n"/>
      <c r="E38" s="21" t="n"/>
      <c r="F38" s="21" t="n"/>
      <c r="G38" s="22">
        <f>IF(OR(E38="",F38=""),"",IFERROR(F38-E38,""))</f>
        <v/>
      </c>
      <c r="H38" s="23" t="n"/>
      <c r="I38" s="24" t="n"/>
      <c r="J38" s="25">
        <f>IFERROR(IF(COUNTA(A38:F38,H38:I38)=0,"",IF(OR('Premissas'!$B$4="",'Premissas'!$B$4&lt;0),"CONFIGURAR PREMISSAS",IF(OR(A38="",B38="",C38="",D38="",E38="",H38=""),"INCOMPLETO",IF(COUNTIFS($A$2:$A$121,A38,$B$2:$B$121,B38,$C$2:$C$121,C38,$D$2:$D$121,D38)&gt;1,"POSSÍVEL DUPLICIDADE",IF(H38="Pendente","PENDENTE",IF(F38="","INCOMPLETO",IF(ABS(G38)&gt;'Premissas'!$B$4,"DIVERGÊNCIA","OK"))))))),"DADO INVÁLIDO")</f>
        <v/>
      </c>
      <c r="K38">
        <f>'Premissas'!D38</f>
        <v/>
      </c>
      <c r="L38">
        <f>'Premissas'!E38</f>
        <v/>
      </c>
      <c r="M38">
        <f>'Premissas'!F38</f>
        <v/>
      </c>
    </row>
    <row r="39" ht="20" customHeight="1">
      <c r="A39" s="17" t="n"/>
      <c r="B39" s="18" t="n"/>
      <c r="C39" s="18" t="n"/>
      <c r="D39" s="18" t="n"/>
      <c r="E39" s="21" t="n"/>
      <c r="F39" s="21" t="n"/>
      <c r="G39" s="22">
        <f>IF(OR(E39="",F39=""),"",IFERROR(F39-E39,""))</f>
        <v/>
      </c>
      <c r="H39" s="23" t="n"/>
      <c r="I39" s="24" t="n"/>
      <c r="J39" s="25">
        <f>IFERROR(IF(COUNTA(A39:F39,H39:I39)=0,"",IF(OR('Premissas'!$B$4="",'Premissas'!$B$4&lt;0),"CONFIGURAR PREMISSAS",IF(OR(A39="",B39="",C39="",D39="",E39="",H39=""),"INCOMPLETO",IF(COUNTIFS($A$2:$A$121,A39,$B$2:$B$121,B39,$C$2:$C$121,C39,$D$2:$D$121,D39)&gt;1,"POSSÍVEL DUPLICIDADE",IF(H39="Pendente","PENDENTE",IF(F39="","INCOMPLETO",IF(ABS(G39)&gt;'Premissas'!$B$4,"DIVERGÊNCIA","OK"))))))),"DADO INVÁLIDO")</f>
        <v/>
      </c>
      <c r="K39">
        <f>'Premissas'!D39</f>
        <v/>
      </c>
      <c r="L39">
        <f>'Premissas'!E39</f>
        <v/>
      </c>
      <c r="M39">
        <f>'Premissas'!F39</f>
        <v/>
      </c>
    </row>
    <row r="40" ht="20" customHeight="1">
      <c r="A40" s="17" t="n"/>
      <c r="B40" s="18" t="n"/>
      <c r="C40" s="18" t="n"/>
      <c r="D40" s="18" t="n"/>
      <c r="E40" s="21" t="n"/>
      <c r="F40" s="21" t="n"/>
      <c r="G40" s="22">
        <f>IF(OR(E40="",F40=""),"",IFERROR(F40-E40,""))</f>
        <v/>
      </c>
      <c r="H40" s="23" t="n"/>
      <c r="I40" s="24" t="n"/>
      <c r="J40" s="25">
        <f>IFERROR(IF(COUNTA(A40:F40,H40:I40)=0,"",IF(OR('Premissas'!$B$4="",'Premissas'!$B$4&lt;0),"CONFIGURAR PREMISSAS",IF(OR(A40="",B40="",C40="",D40="",E40="",H40=""),"INCOMPLETO",IF(COUNTIFS($A$2:$A$121,A40,$B$2:$B$121,B40,$C$2:$C$121,C40,$D$2:$D$121,D40)&gt;1,"POSSÍVEL DUPLICIDADE",IF(H40="Pendente","PENDENTE",IF(F40="","INCOMPLETO",IF(ABS(G40)&gt;'Premissas'!$B$4,"DIVERGÊNCIA","OK"))))))),"DADO INVÁLIDO")</f>
        <v/>
      </c>
      <c r="K40">
        <f>'Premissas'!D40</f>
        <v/>
      </c>
      <c r="L40">
        <f>'Premissas'!E40</f>
        <v/>
      </c>
      <c r="M40">
        <f>'Premissas'!F40</f>
        <v/>
      </c>
    </row>
    <row r="41" ht="20" customHeight="1">
      <c r="A41" s="17" t="n"/>
      <c r="B41" s="18" t="n"/>
      <c r="C41" s="18" t="n"/>
      <c r="D41" s="18" t="n"/>
      <c r="E41" s="21" t="n"/>
      <c r="F41" s="21" t="n"/>
      <c r="G41" s="22">
        <f>IF(OR(E41="",F41=""),"",IFERROR(F41-E41,""))</f>
        <v/>
      </c>
      <c r="H41" s="23" t="n"/>
      <c r="I41" s="24" t="n"/>
      <c r="J41" s="25">
        <f>IFERROR(IF(COUNTA(A41:F41,H41:I41)=0,"",IF(OR('Premissas'!$B$4="",'Premissas'!$B$4&lt;0),"CONFIGURAR PREMISSAS",IF(OR(A41="",B41="",C41="",D41="",E41="",H41=""),"INCOMPLETO",IF(COUNTIFS($A$2:$A$121,A41,$B$2:$B$121,B41,$C$2:$C$121,C41,$D$2:$D$121,D41)&gt;1,"POSSÍVEL DUPLICIDADE",IF(H41="Pendente","PENDENTE",IF(F41="","INCOMPLETO",IF(ABS(G41)&gt;'Premissas'!$B$4,"DIVERGÊNCIA","OK"))))))),"DADO INVÁLIDO")</f>
        <v/>
      </c>
      <c r="K41">
        <f>'Premissas'!D41</f>
        <v/>
      </c>
      <c r="L41">
        <f>'Premissas'!E41</f>
        <v/>
      </c>
      <c r="M41">
        <f>'Premissas'!F41</f>
        <v/>
      </c>
    </row>
    <row r="42" ht="20" customHeight="1">
      <c r="A42" s="17" t="n"/>
      <c r="B42" s="18" t="n"/>
      <c r="C42" s="18" t="n"/>
      <c r="D42" s="18" t="n"/>
      <c r="E42" s="21" t="n"/>
      <c r="F42" s="21" t="n"/>
      <c r="G42" s="22">
        <f>IF(OR(E42="",F42=""),"",IFERROR(F42-E42,""))</f>
        <v/>
      </c>
      <c r="H42" s="23" t="n"/>
      <c r="I42" s="24" t="n"/>
      <c r="J42" s="25">
        <f>IFERROR(IF(COUNTA(A42:F42,H42:I42)=0,"",IF(OR('Premissas'!$B$4="",'Premissas'!$B$4&lt;0),"CONFIGURAR PREMISSAS",IF(OR(A42="",B42="",C42="",D42="",E42="",H42=""),"INCOMPLETO",IF(COUNTIFS($A$2:$A$121,A42,$B$2:$B$121,B42,$C$2:$C$121,C42,$D$2:$D$121,D42)&gt;1,"POSSÍVEL DUPLICIDADE",IF(H42="Pendente","PENDENTE",IF(F42="","INCOMPLETO",IF(ABS(G42)&gt;'Premissas'!$B$4,"DIVERGÊNCIA","OK"))))))),"DADO INVÁLIDO")</f>
        <v/>
      </c>
      <c r="K42">
        <f>'Premissas'!D42</f>
        <v/>
      </c>
      <c r="L42">
        <f>'Premissas'!E42</f>
        <v/>
      </c>
      <c r="M42">
        <f>'Premissas'!F42</f>
        <v/>
      </c>
    </row>
    <row r="43" ht="20" customHeight="1">
      <c r="A43" s="17" t="n"/>
      <c r="B43" s="18" t="n"/>
      <c r="C43" s="18" t="n"/>
      <c r="D43" s="18" t="n"/>
      <c r="E43" s="21" t="n"/>
      <c r="F43" s="21" t="n"/>
      <c r="G43" s="22">
        <f>IF(OR(E43="",F43=""),"",IFERROR(F43-E43,""))</f>
        <v/>
      </c>
      <c r="H43" s="23" t="n"/>
      <c r="I43" s="24" t="n"/>
      <c r="J43" s="25">
        <f>IFERROR(IF(COUNTA(A43:F43,H43:I43)=0,"",IF(OR('Premissas'!$B$4="",'Premissas'!$B$4&lt;0),"CONFIGURAR PREMISSAS",IF(OR(A43="",B43="",C43="",D43="",E43="",H43=""),"INCOMPLETO",IF(COUNTIFS($A$2:$A$121,A43,$B$2:$B$121,B43,$C$2:$C$121,C43,$D$2:$D$121,D43)&gt;1,"POSSÍVEL DUPLICIDADE",IF(H43="Pendente","PENDENTE",IF(F43="","INCOMPLETO",IF(ABS(G43)&gt;'Premissas'!$B$4,"DIVERGÊNCIA","OK"))))))),"DADO INVÁLIDO")</f>
        <v/>
      </c>
      <c r="K43">
        <f>'Premissas'!D43</f>
        <v/>
      </c>
      <c r="L43">
        <f>'Premissas'!E43</f>
        <v/>
      </c>
      <c r="M43">
        <f>'Premissas'!F43</f>
        <v/>
      </c>
    </row>
    <row r="44" ht="20" customHeight="1">
      <c r="A44" s="17" t="n"/>
      <c r="B44" s="18" t="n"/>
      <c r="C44" s="18" t="n"/>
      <c r="D44" s="18" t="n"/>
      <c r="E44" s="21" t="n"/>
      <c r="F44" s="21" t="n"/>
      <c r="G44" s="22">
        <f>IF(OR(E44="",F44=""),"",IFERROR(F44-E44,""))</f>
        <v/>
      </c>
      <c r="H44" s="23" t="n"/>
      <c r="I44" s="24" t="n"/>
      <c r="J44" s="25">
        <f>IFERROR(IF(COUNTA(A44:F44,H44:I44)=0,"",IF(OR('Premissas'!$B$4="",'Premissas'!$B$4&lt;0),"CONFIGURAR PREMISSAS",IF(OR(A44="",B44="",C44="",D44="",E44="",H44=""),"INCOMPLETO",IF(COUNTIFS($A$2:$A$121,A44,$B$2:$B$121,B44,$C$2:$C$121,C44,$D$2:$D$121,D44)&gt;1,"POSSÍVEL DUPLICIDADE",IF(H44="Pendente","PENDENTE",IF(F44="","INCOMPLETO",IF(ABS(G44)&gt;'Premissas'!$B$4,"DIVERGÊNCIA","OK"))))))),"DADO INVÁLIDO")</f>
        <v/>
      </c>
      <c r="K44">
        <f>'Premissas'!D44</f>
        <v/>
      </c>
      <c r="L44">
        <f>'Premissas'!E44</f>
        <v/>
      </c>
      <c r="M44">
        <f>'Premissas'!F44</f>
        <v/>
      </c>
    </row>
    <row r="45" ht="20" customHeight="1">
      <c r="A45" s="17" t="n"/>
      <c r="B45" s="18" t="n"/>
      <c r="C45" s="18" t="n"/>
      <c r="D45" s="18" t="n"/>
      <c r="E45" s="21" t="n"/>
      <c r="F45" s="21" t="n"/>
      <c r="G45" s="22">
        <f>IF(OR(E45="",F45=""),"",IFERROR(F45-E45,""))</f>
        <v/>
      </c>
      <c r="H45" s="23" t="n"/>
      <c r="I45" s="24" t="n"/>
      <c r="J45" s="25">
        <f>IFERROR(IF(COUNTA(A45:F45,H45:I45)=0,"",IF(OR('Premissas'!$B$4="",'Premissas'!$B$4&lt;0),"CONFIGURAR PREMISSAS",IF(OR(A45="",B45="",C45="",D45="",E45="",H45=""),"INCOMPLETO",IF(COUNTIFS($A$2:$A$121,A45,$B$2:$B$121,B45,$C$2:$C$121,C45,$D$2:$D$121,D45)&gt;1,"POSSÍVEL DUPLICIDADE",IF(H45="Pendente","PENDENTE",IF(F45="","INCOMPLETO",IF(ABS(G45)&gt;'Premissas'!$B$4,"DIVERGÊNCIA","OK"))))))),"DADO INVÁLIDO")</f>
        <v/>
      </c>
      <c r="K45">
        <f>'Premissas'!D45</f>
        <v/>
      </c>
      <c r="L45">
        <f>'Premissas'!E45</f>
        <v/>
      </c>
      <c r="M45">
        <f>'Premissas'!F45</f>
        <v/>
      </c>
    </row>
    <row r="46" ht="20" customHeight="1">
      <c r="A46" s="17" t="n"/>
      <c r="B46" s="18" t="n"/>
      <c r="C46" s="18" t="n"/>
      <c r="D46" s="18" t="n"/>
      <c r="E46" s="21" t="n"/>
      <c r="F46" s="21" t="n"/>
      <c r="G46" s="22">
        <f>IF(OR(E46="",F46=""),"",IFERROR(F46-E46,""))</f>
        <v/>
      </c>
      <c r="H46" s="23" t="n"/>
      <c r="I46" s="24" t="n"/>
      <c r="J46" s="25">
        <f>IFERROR(IF(COUNTA(A46:F46,H46:I46)=0,"",IF(OR('Premissas'!$B$4="",'Premissas'!$B$4&lt;0),"CONFIGURAR PREMISSAS",IF(OR(A46="",B46="",C46="",D46="",E46="",H46=""),"INCOMPLETO",IF(COUNTIFS($A$2:$A$121,A46,$B$2:$B$121,B46,$C$2:$C$121,C46,$D$2:$D$121,D46)&gt;1,"POSSÍVEL DUPLICIDADE",IF(H46="Pendente","PENDENTE",IF(F46="","INCOMPLETO",IF(ABS(G46)&gt;'Premissas'!$B$4,"DIVERGÊNCIA","OK"))))))),"DADO INVÁLIDO")</f>
        <v/>
      </c>
      <c r="K46">
        <f>'Premissas'!D46</f>
        <v/>
      </c>
      <c r="L46">
        <f>'Premissas'!E46</f>
        <v/>
      </c>
      <c r="M46">
        <f>'Premissas'!F46</f>
        <v/>
      </c>
    </row>
    <row r="47" ht="20" customHeight="1">
      <c r="A47" s="17" t="n"/>
      <c r="B47" s="18" t="n"/>
      <c r="C47" s="18" t="n"/>
      <c r="D47" s="18" t="n"/>
      <c r="E47" s="21" t="n"/>
      <c r="F47" s="21" t="n"/>
      <c r="G47" s="22">
        <f>IF(OR(E47="",F47=""),"",IFERROR(F47-E47,""))</f>
        <v/>
      </c>
      <c r="H47" s="23" t="n"/>
      <c r="I47" s="24" t="n"/>
      <c r="J47" s="25">
        <f>IFERROR(IF(COUNTA(A47:F47,H47:I47)=0,"",IF(OR('Premissas'!$B$4="",'Premissas'!$B$4&lt;0),"CONFIGURAR PREMISSAS",IF(OR(A47="",B47="",C47="",D47="",E47="",H47=""),"INCOMPLETO",IF(COUNTIFS($A$2:$A$121,A47,$B$2:$B$121,B47,$C$2:$C$121,C47,$D$2:$D$121,D47)&gt;1,"POSSÍVEL DUPLICIDADE",IF(H47="Pendente","PENDENTE",IF(F47="","INCOMPLETO",IF(ABS(G47)&gt;'Premissas'!$B$4,"DIVERGÊNCIA","OK"))))))),"DADO INVÁLIDO")</f>
        <v/>
      </c>
      <c r="K47">
        <f>'Premissas'!D47</f>
        <v/>
      </c>
      <c r="L47">
        <f>'Premissas'!E47</f>
        <v/>
      </c>
      <c r="M47">
        <f>'Premissas'!F47</f>
        <v/>
      </c>
    </row>
    <row r="48" ht="20" customHeight="1">
      <c r="A48" s="17" t="n"/>
      <c r="B48" s="18" t="n"/>
      <c r="C48" s="18" t="n"/>
      <c r="D48" s="18" t="n"/>
      <c r="E48" s="21" t="n"/>
      <c r="F48" s="21" t="n"/>
      <c r="G48" s="22">
        <f>IF(OR(E48="",F48=""),"",IFERROR(F48-E48,""))</f>
        <v/>
      </c>
      <c r="H48" s="23" t="n"/>
      <c r="I48" s="24" t="n"/>
      <c r="J48" s="25">
        <f>IFERROR(IF(COUNTA(A48:F48,H48:I48)=0,"",IF(OR('Premissas'!$B$4="",'Premissas'!$B$4&lt;0),"CONFIGURAR PREMISSAS",IF(OR(A48="",B48="",C48="",D48="",E48="",H48=""),"INCOMPLETO",IF(COUNTIFS($A$2:$A$121,A48,$B$2:$B$121,B48,$C$2:$C$121,C48,$D$2:$D$121,D48)&gt;1,"POSSÍVEL DUPLICIDADE",IF(H48="Pendente","PENDENTE",IF(F48="","INCOMPLETO",IF(ABS(G48)&gt;'Premissas'!$B$4,"DIVERGÊNCIA","OK"))))))),"DADO INVÁLIDO")</f>
        <v/>
      </c>
      <c r="K48">
        <f>'Premissas'!D48</f>
        <v/>
      </c>
      <c r="L48">
        <f>'Premissas'!E48</f>
        <v/>
      </c>
      <c r="M48">
        <f>'Premissas'!F48</f>
        <v/>
      </c>
    </row>
    <row r="49" ht="20" customHeight="1">
      <c r="A49" s="17" t="n"/>
      <c r="B49" s="18" t="n"/>
      <c r="C49" s="18" t="n"/>
      <c r="D49" s="18" t="n"/>
      <c r="E49" s="21" t="n"/>
      <c r="F49" s="21" t="n"/>
      <c r="G49" s="22">
        <f>IF(OR(E49="",F49=""),"",IFERROR(F49-E49,""))</f>
        <v/>
      </c>
      <c r="H49" s="23" t="n"/>
      <c r="I49" s="24" t="n"/>
      <c r="J49" s="25">
        <f>IFERROR(IF(COUNTA(A49:F49,H49:I49)=0,"",IF(OR('Premissas'!$B$4="",'Premissas'!$B$4&lt;0),"CONFIGURAR PREMISSAS",IF(OR(A49="",B49="",C49="",D49="",E49="",H49=""),"INCOMPLETO",IF(COUNTIFS($A$2:$A$121,A49,$B$2:$B$121,B49,$C$2:$C$121,C49,$D$2:$D$121,D49)&gt;1,"POSSÍVEL DUPLICIDADE",IF(H49="Pendente","PENDENTE",IF(F49="","INCOMPLETO",IF(ABS(G49)&gt;'Premissas'!$B$4,"DIVERGÊNCIA","OK"))))))),"DADO INVÁLIDO")</f>
        <v/>
      </c>
      <c r="K49">
        <f>'Premissas'!D49</f>
        <v/>
      </c>
      <c r="L49">
        <f>'Premissas'!E49</f>
        <v/>
      </c>
      <c r="M49">
        <f>'Premissas'!F49</f>
        <v/>
      </c>
    </row>
    <row r="50" ht="20" customHeight="1">
      <c r="A50" s="17" t="n"/>
      <c r="B50" s="18" t="n"/>
      <c r="C50" s="18" t="n"/>
      <c r="D50" s="18" t="n"/>
      <c r="E50" s="21" t="n"/>
      <c r="F50" s="21" t="n"/>
      <c r="G50" s="22">
        <f>IF(OR(E50="",F50=""),"",IFERROR(F50-E50,""))</f>
        <v/>
      </c>
      <c r="H50" s="23" t="n"/>
      <c r="I50" s="24" t="n"/>
      <c r="J50" s="25">
        <f>IFERROR(IF(COUNTA(A50:F50,H50:I50)=0,"",IF(OR('Premissas'!$B$4="",'Premissas'!$B$4&lt;0),"CONFIGURAR PREMISSAS",IF(OR(A50="",B50="",C50="",D50="",E50="",H50=""),"INCOMPLETO",IF(COUNTIFS($A$2:$A$121,A50,$B$2:$B$121,B50,$C$2:$C$121,C50,$D$2:$D$121,D50)&gt;1,"POSSÍVEL DUPLICIDADE",IF(H50="Pendente","PENDENTE",IF(F50="","INCOMPLETO",IF(ABS(G50)&gt;'Premissas'!$B$4,"DIVERGÊNCIA","OK"))))))),"DADO INVÁLIDO")</f>
        <v/>
      </c>
      <c r="K50">
        <f>'Premissas'!D50</f>
        <v/>
      </c>
      <c r="L50">
        <f>'Premissas'!E50</f>
        <v/>
      </c>
      <c r="M50">
        <f>'Premissas'!F50</f>
        <v/>
      </c>
    </row>
    <row r="51" ht="20" customHeight="1">
      <c r="A51" s="17" t="n"/>
      <c r="B51" s="18" t="n"/>
      <c r="C51" s="18" t="n"/>
      <c r="D51" s="18" t="n"/>
      <c r="E51" s="21" t="n"/>
      <c r="F51" s="21" t="n"/>
      <c r="G51" s="22">
        <f>IF(OR(E51="",F51=""),"",IFERROR(F51-E51,""))</f>
        <v/>
      </c>
      <c r="H51" s="23" t="n"/>
      <c r="I51" s="24" t="n"/>
      <c r="J51" s="25">
        <f>IFERROR(IF(COUNTA(A51:F51,H51:I51)=0,"",IF(OR('Premissas'!$B$4="",'Premissas'!$B$4&lt;0),"CONFIGURAR PREMISSAS",IF(OR(A51="",B51="",C51="",D51="",E51="",H51=""),"INCOMPLETO",IF(COUNTIFS($A$2:$A$121,A51,$B$2:$B$121,B51,$C$2:$C$121,C51,$D$2:$D$121,D51)&gt;1,"POSSÍVEL DUPLICIDADE",IF(H51="Pendente","PENDENTE",IF(F51="","INCOMPLETO",IF(ABS(G51)&gt;'Premissas'!$B$4,"DIVERGÊNCIA","OK"))))))),"DADO INVÁLIDO")</f>
        <v/>
      </c>
      <c r="K51">
        <f>'Premissas'!D51</f>
        <v/>
      </c>
      <c r="L51">
        <f>'Premissas'!E51</f>
        <v/>
      </c>
      <c r="M51">
        <f>'Premissas'!F51</f>
        <v/>
      </c>
    </row>
    <row r="52" ht="20" customHeight="1">
      <c r="A52" s="17" t="n"/>
      <c r="B52" s="18" t="n"/>
      <c r="C52" s="18" t="n"/>
      <c r="D52" s="18" t="n"/>
      <c r="E52" s="21" t="n"/>
      <c r="F52" s="21" t="n"/>
      <c r="G52" s="22">
        <f>IF(OR(E52="",F52=""),"",IFERROR(F52-E52,""))</f>
        <v/>
      </c>
      <c r="H52" s="23" t="n"/>
      <c r="I52" s="24" t="n"/>
      <c r="J52" s="25">
        <f>IFERROR(IF(COUNTA(A52:F52,H52:I52)=0,"",IF(OR('Premissas'!$B$4="",'Premissas'!$B$4&lt;0),"CONFIGURAR PREMISSAS",IF(OR(A52="",B52="",C52="",D52="",E52="",H52=""),"INCOMPLETO",IF(COUNTIFS($A$2:$A$121,A52,$B$2:$B$121,B52,$C$2:$C$121,C52,$D$2:$D$121,D52)&gt;1,"POSSÍVEL DUPLICIDADE",IF(H52="Pendente","PENDENTE",IF(F52="","INCOMPLETO",IF(ABS(G52)&gt;'Premissas'!$B$4,"DIVERGÊNCIA","OK"))))))),"DADO INVÁLIDO")</f>
        <v/>
      </c>
      <c r="K52">
        <f>'Premissas'!D52</f>
        <v/>
      </c>
      <c r="L52">
        <f>'Premissas'!E52</f>
        <v/>
      </c>
      <c r="M52">
        <f>'Premissas'!F52</f>
        <v/>
      </c>
    </row>
    <row r="53" ht="20" customHeight="1">
      <c r="A53" s="17" t="n"/>
      <c r="B53" s="18" t="n"/>
      <c r="C53" s="18" t="n"/>
      <c r="D53" s="18" t="n"/>
      <c r="E53" s="21" t="n"/>
      <c r="F53" s="21" t="n"/>
      <c r="G53" s="22">
        <f>IF(OR(E53="",F53=""),"",IFERROR(F53-E53,""))</f>
        <v/>
      </c>
      <c r="H53" s="23" t="n"/>
      <c r="I53" s="24" t="n"/>
      <c r="J53" s="25">
        <f>IFERROR(IF(COUNTA(A53:F53,H53:I53)=0,"",IF(OR('Premissas'!$B$4="",'Premissas'!$B$4&lt;0),"CONFIGURAR PREMISSAS",IF(OR(A53="",B53="",C53="",D53="",E53="",H53=""),"INCOMPLETO",IF(COUNTIFS($A$2:$A$121,A53,$B$2:$B$121,B53,$C$2:$C$121,C53,$D$2:$D$121,D53)&gt;1,"POSSÍVEL DUPLICIDADE",IF(H53="Pendente","PENDENTE",IF(F53="","INCOMPLETO",IF(ABS(G53)&gt;'Premissas'!$B$4,"DIVERGÊNCIA","OK"))))))),"DADO INVÁLIDO")</f>
        <v/>
      </c>
      <c r="K53">
        <f>'Premissas'!D53</f>
        <v/>
      </c>
      <c r="L53">
        <f>'Premissas'!E53</f>
        <v/>
      </c>
      <c r="M53">
        <f>'Premissas'!F53</f>
        <v/>
      </c>
    </row>
    <row r="54" ht="20" customHeight="1">
      <c r="A54" s="17" t="n"/>
      <c r="B54" s="18" t="n"/>
      <c r="C54" s="18" t="n"/>
      <c r="D54" s="18" t="n"/>
      <c r="E54" s="21" t="n"/>
      <c r="F54" s="21" t="n"/>
      <c r="G54" s="22">
        <f>IF(OR(E54="",F54=""),"",IFERROR(F54-E54,""))</f>
        <v/>
      </c>
      <c r="H54" s="23" t="n"/>
      <c r="I54" s="24" t="n"/>
      <c r="J54" s="25">
        <f>IFERROR(IF(COUNTA(A54:F54,H54:I54)=0,"",IF(OR('Premissas'!$B$4="",'Premissas'!$B$4&lt;0),"CONFIGURAR PREMISSAS",IF(OR(A54="",B54="",C54="",D54="",E54="",H54=""),"INCOMPLETO",IF(COUNTIFS($A$2:$A$121,A54,$B$2:$B$121,B54,$C$2:$C$121,C54,$D$2:$D$121,D54)&gt;1,"POSSÍVEL DUPLICIDADE",IF(H54="Pendente","PENDENTE",IF(F54="","INCOMPLETO",IF(ABS(G54)&gt;'Premissas'!$B$4,"DIVERGÊNCIA","OK"))))))),"DADO INVÁLIDO")</f>
        <v/>
      </c>
      <c r="K54">
        <f>'Premissas'!D54</f>
        <v/>
      </c>
      <c r="L54">
        <f>'Premissas'!E54</f>
        <v/>
      </c>
      <c r="M54">
        <f>'Premissas'!F54</f>
        <v/>
      </c>
    </row>
    <row r="55" ht="20" customHeight="1">
      <c r="A55" s="17" t="n"/>
      <c r="B55" s="18" t="n"/>
      <c r="C55" s="18" t="n"/>
      <c r="D55" s="18" t="n"/>
      <c r="E55" s="21" t="n"/>
      <c r="F55" s="21" t="n"/>
      <c r="G55" s="22">
        <f>IF(OR(E55="",F55=""),"",IFERROR(F55-E55,""))</f>
        <v/>
      </c>
      <c r="H55" s="23" t="n"/>
      <c r="I55" s="24" t="n"/>
      <c r="J55" s="25">
        <f>IFERROR(IF(COUNTA(A55:F55,H55:I55)=0,"",IF(OR('Premissas'!$B$4="",'Premissas'!$B$4&lt;0),"CONFIGURAR PREMISSAS",IF(OR(A55="",B55="",C55="",D55="",E55="",H55=""),"INCOMPLETO",IF(COUNTIFS($A$2:$A$121,A55,$B$2:$B$121,B55,$C$2:$C$121,C55,$D$2:$D$121,D55)&gt;1,"POSSÍVEL DUPLICIDADE",IF(H55="Pendente","PENDENTE",IF(F55="","INCOMPLETO",IF(ABS(G55)&gt;'Premissas'!$B$4,"DIVERGÊNCIA","OK"))))))),"DADO INVÁLIDO")</f>
        <v/>
      </c>
      <c r="K55">
        <f>'Premissas'!D55</f>
        <v/>
      </c>
      <c r="L55">
        <f>'Premissas'!E55</f>
        <v/>
      </c>
      <c r="M55">
        <f>'Premissas'!F55</f>
        <v/>
      </c>
    </row>
    <row r="56" ht="20" customHeight="1">
      <c r="A56" s="17" t="n"/>
      <c r="B56" s="18" t="n"/>
      <c r="C56" s="18" t="n"/>
      <c r="D56" s="18" t="n"/>
      <c r="E56" s="21" t="n"/>
      <c r="F56" s="21" t="n"/>
      <c r="G56" s="22">
        <f>IF(OR(E56="",F56=""),"",IFERROR(F56-E56,""))</f>
        <v/>
      </c>
      <c r="H56" s="23" t="n"/>
      <c r="I56" s="24" t="n"/>
      <c r="J56" s="25">
        <f>IFERROR(IF(COUNTA(A56:F56,H56:I56)=0,"",IF(OR('Premissas'!$B$4="",'Premissas'!$B$4&lt;0),"CONFIGURAR PREMISSAS",IF(OR(A56="",B56="",C56="",D56="",E56="",H56=""),"INCOMPLETO",IF(COUNTIFS($A$2:$A$121,A56,$B$2:$B$121,B56,$C$2:$C$121,C56,$D$2:$D$121,D56)&gt;1,"POSSÍVEL DUPLICIDADE",IF(H56="Pendente","PENDENTE",IF(F56="","INCOMPLETO",IF(ABS(G56)&gt;'Premissas'!$B$4,"DIVERGÊNCIA","OK"))))))),"DADO INVÁLIDO")</f>
        <v/>
      </c>
      <c r="K56">
        <f>'Premissas'!D56</f>
        <v/>
      </c>
      <c r="L56">
        <f>'Premissas'!E56</f>
        <v/>
      </c>
      <c r="M56">
        <f>'Premissas'!F56</f>
        <v/>
      </c>
    </row>
    <row r="57" ht="20" customHeight="1">
      <c r="A57" s="17" t="n"/>
      <c r="B57" s="18" t="n"/>
      <c r="C57" s="18" t="n"/>
      <c r="D57" s="18" t="n"/>
      <c r="E57" s="21" t="n"/>
      <c r="F57" s="21" t="n"/>
      <c r="G57" s="22">
        <f>IF(OR(E57="",F57=""),"",IFERROR(F57-E57,""))</f>
        <v/>
      </c>
      <c r="H57" s="23" t="n"/>
      <c r="I57" s="24" t="n"/>
      <c r="J57" s="25">
        <f>IFERROR(IF(COUNTA(A57:F57,H57:I57)=0,"",IF(OR('Premissas'!$B$4="",'Premissas'!$B$4&lt;0),"CONFIGURAR PREMISSAS",IF(OR(A57="",B57="",C57="",D57="",E57="",H57=""),"INCOMPLETO",IF(COUNTIFS($A$2:$A$121,A57,$B$2:$B$121,B57,$C$2:$C$121,C57,$D$2:$D$121,D57)&gt;1,"POSSÍVEL DUPLICIDADE",IF(H57="Pendente","PENDENTE",IF(F57="","INCOMPLETO",IF(ABS(G57)&gt;'Premissas'!$B$4,"DIVERGÊNCIA","OK"))))))),"DADO INVÁLIDO")</f>
        <v/>
      </c>
      <c r="K57">
        <f>'Premissas'!D57</f>
        <v/>
      </c>
      <c r="L57">
        <f>'Premissas'!E57</f>
        <v/>
      </c>
      <c r="M57">
        <f>'Premissas'!F57</f>
        <v/>
      </c>
    </row>
    <row r="58" ht="20" customHeight="1">
      <c r="A58" s="17" t="n"/>
      <c r="B58" s="18" t="n"/>
      <c r="C58" s="18" t="n"/>
      <c r="D58" s="18" t="n"/>
      <c r="E58" s="21" t="n"/>
      <c r="F58" s="21" t="n"/>
      <c r="G58" s="22">
        <f>IF(OR(E58="",F58=""),"",IFERROR(F58-E58,""))</f>
        <v/>
      </c>
      <c r="H58" s="23" t="n"/>
      <c r="I58" s="24" t="n"/>
      <c r="J58" s="25">
        <f>IFERROR(IF(COUNTA(A58:F58,H58:I58)=0,"",IF(OR('Premissas'!$B$4="",'Premissas'!$B$4&lt;0),"CONFIGURAR PREMISSAS",IF(OR(A58="",B58="",C58="",D58="",E58="",H58=""),"INCOMPLETO",IF(COUNTIFS($A$2:$A$121,A58,$B$2:$B$121,B58,$C$2:$C$121,C58,$D$2:$D$121,D58)&gt;1,"POSSÍVEL DUPLICIDADE",IF(H58="Pendente","PENDENTE",IF(F58="","INCOMPLETO",IF(ABS(G58)&gt;'Premissas'!$B$4,"DIVERGÊNCIA","OK"))))))),"DADO INVÁLIDO")</f>
        <v/>
      </c>
      <c r="K58">
        <f>'Premissas'!D58</f>
        <v/>
      </c>
      <c r="L58">
        <f>'Premissas'!E58</f>
        <v/>
      </c>
      <c r="M58">
        <f>'Premissas'!F58</f>
        <v/>
      </c>
    </row>
    <row r="59" ht="20" customHeight="1">
      <c r="A59" s="17" t="n"/>
      <c r="B59" s="18" t="n"/>
      <c r="C59" s="18" t="n"/>
      <c r="D59" s="18" t="n"/>
      <c r="E59" s="21" t="n"/>
      <c r="F59" s="21" t="n"/>
      <c r="G59" s="22">
        <f>IF(OR(E59="",F59=""),"",IFERROR(F59-E59,""))</f>
        <v/>
      </c>
      <c r="H59" s="23" t="n"/>
      <c r="I59" s="24" t="n"/>
      <c r="J59" s="25">
        <f>IFERROR(IF(COUNTA(A59:F59,H59:I59)=0,"",IF(OR('Premissas'!$B$4="",'Premissas'!$B$4&lt;0),"CONFIGURAR PREMISSAS",IF(OR(A59="",B59="",C59="",D59="",E59="",H59=""),"INCOMPLETO",IF(COUNTIFS($A$2:$A$121,A59,$B$2:$B$121,B59,$C$2:$C$121,C59,$D$2:$D$121,D59)&gt;1,"POSSÍVEL DUPLICIDADE",IF(H59="Pendente","PENDENTE",IF(F59="","INCOMPLETO",IF(ABS(G59)&gt;'Premissas'!$B$4,"DIVERGÊNCIA","OK"))))))),"DADO INVÁLIDO")</f>
        <v/>
      </c>
      <c r="K59">
        <f>'Premissas'!D59</f>
        <v/>
      </c>
      <c r="L59">
        <f>'Premissas'!E59</f>
        <v/>
      </c>
      <c r="M59">
        <f>'Premissas'!F59</f>
        <v/>
      </c>
    </row>
    <row r="60" ht="20" customHeight="1">
      <c r="A60" s="17" t="n"/>
      <c r="B60" s="18" t="n"/>
      <c r="C60" s="18" t="n"/>
      <c r="D60" s="18" t="n"/>
      <c r="E60" s="21" t="n"/>
      <c r="F60" s="21" t="n"/>
      <c r="G60" s="22">
        <f>IF(OR(E60="",F60=""),"",IFERROR(F60-E60,""))</f>
        <v/>
      </c>
      <c r="H60" s="23" t="n"/>
      <c r="I60" s="24" t="n"/>
      <c r="J60" s="25">
        <f>IFERROR(IF(COUNTA(A60:F60,H60:I60)=0,"",IF(OR('Premissas'!$B$4="",'Premissas'!$B$4&lt;0),"CONFIGURAR PREMISSAS",IF(OR(A60="",B60="",C60="",D60="",E60="",H60=""),"INCOMPLETO",IF(COUNTIFS($A$2:$A$121,A60,$B$2:$B$121,B60,$C$2:$C$121,C60,$D$2:$D$121,D60)&gt;1,"POSSÍVEL DUPLICIDADE",IF(H60="Pendente","PENDENTE",IF(F60="","INCOMPLETO",IF(ABS(G60)&gt;'Premissas'!$B$4,"DIVERGÊNCIA","OK"))))))),"DADO INVÁLIDO")</f>
        <v/>
      </c>
      <c r="K60">
        <f>'Premissas'!D60</f>
        <v/>
      </c>
      <c r="L60">
        <f>'Premissas'!E60</f>
        <v/>
      </c>
      <c r="M60">
        <f>'Premissas'!F60</f>
        <v/>
      </c>
    </row>
    <row r="61" ht="20" customHeight="1">
      <c r="A61" s="17" t="n"/>
      <c r="B61" s="18" t="n"/>
      <c r="C61" s="18" t="n"/>
      <c r="D61" s="18" t="n"/>
      <c r="E61" s="21" t="n"/>
      <c r="F61" s="21" t="n"/>
      <c r="G61" s="22">
        <f>IF(OR(E61="",F61=""),"",IFERROR(F61-E61,""))</f>
        <v/>
      </c>
      <c r="H61" s="23" t="n"/>
      <c r="I61" s="24" t="n"/>
      <c r="J61" s="25">
        <f>IFERROR(IF(COUNTA(A61:F61,H61:I61)=0,"",IF(OR('Premissas'!$B$4="",'Premissas'!$B$4&lt;0),"CONFIGURAR PREMISSAS",IF(OR(A61="",B61="",C61="",D61="",E61="",H61=""),"INCOMPLETO",IF(COUNTIFS($A$2:$A$121,A61,$B$2:$B$121,B61,$C$2:$C$121,C61,$D$2:$D$121,D61)&gt;1,"POSSÍVEL DUPLICIDADE",IF(H61="Pendente","PENDENTE",IF(F61="","INCOMPLETO",IF(ABS(G61)&gt;'Premissas'!$B$4,"DIVERGÊNCIA","OK"))))))),"DADO INVÁLIDO")</f>
        <v/>
      </c>
      <c r="K61">
        <f>'Premissas'!D61</f>
        <v/>
      </c>
      <c r="L61">
        <f>'Premissas'!E61</f>
        <v/>
      </c>
      <c r="M61">
        <f>'Premissas'!F61</f>
        <v/>
      </c>
    </row>
    <row r="62" ht="20" customHeight="1">
      <c r="A62" s="17" t="n"/>
      <c r="B62" s="18" t="n"/>
      <c r="C62" s="18" t="n"/>
      <c r="D62" s="18" t="n"/>
      <c r="E62" s="21" t="n"/>
      <c r="F62" s="21" t="n"/>
      <c r="G62" s="22">
        <f>IF(OR(E62="",F62=""),"",IFERROR(F62-E62,""))</f>
        <v/>
      </c>
      <c r="H62" s="23" t="n"/>
      <c r="I62" s="24" t="n"/>
      <c r="J62" s="25">
        <f>IFERROR(IF(COUNTA(A62:F62,H62:I62)=0,"",IF(OR('Premissas'!$B$4="",'Premissas'!$B$4&lt;0),"CONFIGURAR PREMISSAS",IF(OR(A62="",B62="",C62="",D62="",E62="",H62=""),"INCOMPLETO",IF(COUNTIFS($A$2:$A$121,A62,$B$2:$B$121,B62,$C$2:$C$121,C62,$D$2:$D$121,D62)&gt;1,"POSSÍVEL DUPLICIDADE",IF(H62="Pendente","PENDENTE",IF(F62="","INCOMPLETO",IF(ABS(G62)&gt;'Premissas'!$B$4,"DIVERGÊNCIA","OK"))))))),"DADO INVÁLIDO")</f>
        <v/>
      </c>
      <c r="K62">
        <f>'Premissas'!D62</f>
        <v/>
      </c>
      <c r="L62">
        <f>'Premissas'!E62</f>
        <v/>
      </c>
      <c r="M62">
        <f>'Premissas'!F62</f>
        <v/>
      </c>
    </row>
    <row r="63" ht="20" customHeight="1">
      <c r="A63" s="17" t="n"/>
      <c r="B63" s="18" t="n"/>
      <c r="C63" s="18" t="n"/>
      <c r="D63" s="18" t="n"/>
      <c r="E63" s="21" t="n"/>
      <c r="F63" s="21" t="n"/>
      <c r="G63" s="22">
        <f>IF(OR(E63="",F63=""),"",IFERROR(F63-E63,""))</f>
        <v/>
      </c>
      <c r="H63" s="23" t="n"/>
      <c r="I63" s="24" t="n"/>
      <c r="J63" s="25">
        <f>IFERROR(IF(COUNTA(A63:F63,H63:I63)=0,"",IF(OR('Premissas'!$B$4="",'Premissas'!$B$4&lt;0),"CONFIGURAR PREMISSAS",IF(OR(A63="",B63="",C63="",D63="",E63="",H63=""),"INCOMPLETO",IF(COUNTIFS($A$2:$A$121,A63,$B$2:$B$121,B63,$C$2:$C$121,C63,$D$2:$D$121,D63)&gt;1,"POSSÍVEL DUPLICIDADE",IF(H63="Pendente","PENDENTE",IF(F63="","INCOMPLETO",IF(ABS(G63)&gt;'Premissas'!$B$4,"DIVERGÊNCIA","OK"))))))),"DADO INVÁLIDO")</f>
        <v/>
      </c>
      <c r="K63">
        <f>'Premissas'!D63</f>
        <v/>
      </c>
      <c r="L63">
        <f>'Premissas'!E63</f>
        <v/>
      </c>
      <c r="M63">
        <f>'Premissas'!F63</f>
        <v/>
      </c>
    </row>
    <row r="64" ht="20" customHeight="1">
      <c r="A64" s="17" t="n"/>
      <c r="B64" s="18" t="n"/>
      <c r="C64" s="18" t="n"/>
      <c r="D64" s="18" t="n"/>
      <c r="E64" s="21" t="n"/>
      <c r="F64" s="21" t="n"/>
      <c r="G64" s="22">
        <f>IF(OR(E64="",F64=""),"",IFERROR(F64-E64,""))</f>
        <v/>
      </c>
      <c r="H64" s="23" t="n"/>
      <c r="I64" s="24" t="n"/>
      <c r="J64" s="25">
        <f>IFERROR(IF(COUNTA(A64:F64,H64:I64)=0,"",IF(OR('Premissas'!$B$4="",'Premissas'!$B$4&lt;0),"CONFIGURAR PREMISSAS",IF(OR(A64="",B64="",C64="",D64="",E64="",H64=""),"INCOMPLETO",IF(COUNTIFS($A$2:$A$121,A64,$B$2:$B$121,B64,$C$2:$C$121,C64,$D$2:$D$121,D64)&gt;1,"POSSÍVEL DUPLICIDADE",IF(H64="Pendente","PENDENTE",IF(F64="","INCOMPLETO",IF(ABS(G64)&gt;'Premissas'!$B$4,"DIVERGÊNCIA","OK"))))))),"DADO INVÁLIDO")</f>
        <v/>
      </c>
      <c r="K64">
        <f>'Premissas'!D64</f>
        <v/>
      </c>
      <c r="L64">
        <f>'Premissas'!E64</f>
        <v/>
      </c>
      <c r="M64">
        <f>'Premissas'!F64</f>
        <v/>
      </c>
    </row>
    <row r="65" ht="20" customHeight="1">
      <c r="A65" s="17" t="n"/>
      <c r="B65" s="18" t="n"/>
      <c r="C65" s="18" t="n"/>
      <c r="D65" s="18" t="n"/>
      <c r="E65" s="21" t="n"/>
      <c r="F65" s="21" t="n"/>
      <c r="G65" s="22">
        <f>IF(OR(E65="",F65=""),"",IFERROR(F65-E65,""))</f>
        <v/>
      </c>
      <c r="H65" s="23" t="n"/>
      <c r="I65" s="24" t="n"/>
      <c r="J65" s="25">
        <f>IFERROR(IF(COUNTA(A65:F65,H65:I65)=0,"",IF(OR('Premissas'!$B$4="",'Premissas'!$B$4&lt;0),"CONFIGURAR PREMISSAS",IF(OR(A65="",B65="",C65="",D65="",E65="",H65=""),"INCOMPLETO",IF(COUNTIFS($A$2:$A$121,A65,$B$2:$B$121,B65,$C$2:$C$121,C65,$D$2:$D$121,D65)&gt;1,"POSSÍVEL DUPLICIDADE",IF(H65="Pendente","PENDENTE",IF(F65="","INCOMPLETO",IF(ABS(G65)&gt;'Premissas'!$B$4,"DIVERGÊNCIA","OK"))))))),"DADO INVÁLIDO")</f>
        <v/>
      </c>
      <c r="K65">
        <f>'Premissas'!D65</f>
        <v/>
      </c>
      <c r="L65">
        <f>'Premissas'!E65</f>
        <v/>
      </c>
      <c r="M65">
        <f>'Premissas'!F65</f>
        <v/>
      </c>
    </row>
    <row r="66" ht="20" customHeight="1">
      <c r="A66" s="17" t="n"/>
      <c r="B66" s="18" t="n"/>
      <c r="C66" s="18" t="n"/>
      <c r="D66" s="18" t="n"/>
      <c r="E66" s="21" t="n"/>
      <c r="F66" s="21" t="n"/>
      <c r="G66" s="22">
        <f>IF(OR(E66="",F66=""),"",IFERROR(F66-E66,""))</f>
        <v/>
      </c>
      <c r="H66" s="23" t="n"/>
      <c r="I66" s="24" t="n"/>
      <c r="J66" s="25">
        <f>IFERROR(IF(COUNTA(A66:F66,H66:I66)=0,"",IF(OR('Premissas'!$B$4="",'Premissas'!$B$4&lt;0),"CONFIGURAR PREMISSAS",IF(OR(A66="",B66="",C66="",D66="",E66="",H66=""),"INCOMPLETO",IF(COUNTIFS($A$2:$A$121,A66,$B$2:$B$121,B66,$C$2:$C$121,C66,$D$2:$D$121,D66)&gt;1,"POSSÍVEL DUPLICIDADE",IF(H66="Pendente","PENDENTE",IF(F66="","INCOMPLETO",IF(ABS(G66)&gt;'Premissas'!$B$4,"DIVERGÊNCIA","OK"))))))),"DADO INVÁLIDO")</f>
        <v/>
      </c>
      <c r="K66">
        <f>'Premissas'!D66</f>
        <v/>
      </c>
      <c r="L66">
        <f>'Premissas'!E66</f>
        <v/>
      </c>
      <c r="M66">
        <f>'Premissas'!F66</f>
        <v/>
      </c>
    </row>
    <row r="67" ht="20" customHeight="1">
      <c r="A67" s="17" t="n"/>
      <c r="B67" s="18" t="n"/>
      <c r="C67" s="18" t="n"/>
      <c r="D67" s="18" t="n"/>
      <c r="E67" s="21" t="n"/>
      <c r="F67" s="21" t="n"/>
      <c r="G67" s="22">
        <f>IF(OR(E67="",F67=""),"",IFERROR(F67-E67,""))</f>
        <v/>
      </c>
      <c r="H67" s="23" t="n"/>
      <c r="I67" s="24" t="n"/>
      <c r="J67" s="25">
        <f>IFERROR(IF(COUNTA(A67:F67,H67:I67)=0,"",IF(OR('Premissas'!$B$4="",'Premissas'!$B$4&lt;0),"CONFIGURAR PREMISSAS",IF(OR(A67="",B67="",C67="",D67="",E67="",H67=""),"INCOMPLETO",IF(COUNTIFS($A$2:$A$121,A67,$B$2:$B$121,B67,$C$2:$C$121,C67,$D$2:$D$121,D67)&gt;1,"POSSÍVEL DUPLICIDADE",IF(H67="Pendente","PENDENTE",IF(F67="","INCOMPLETO",IF(ABS(G67)&gt;'Premissas'!$B$4,"DIVERGÊNCIA","OK"))))))),"DADO INVÁLIDO")</f>
        <v/>
      </c>
      <c r="K67">
        <f>'Premissas'!D67</f>
        <v/>
      </c>
      <c r="L67">
        <f>'Premissas'!E67</f>
        <v/>
      </c>
      <c r="M67">
        <f>'Premissas'!F67</f>
        <v/>
      </c>
    </row>
    <row r="68" ht="20" customHeight="1">
      <c r="A68" s="17" t="n"/>
      <c r="B68" s="18" t="n"/>
      <c r="C68" s="18" t="n"/>
      <c r="D68" s="18" t="n"/>
      <c r="E68" s="21" t="n"/>
      <c r="F68" s="21" t="n"/>
      <c r="G68" s="22">
        <f>IF(OR(E68="",F68=""),"",IFERROR(F68-E68,""))</f>
        <v/>
      </c>
      <c r="H68" s="23" t="n"/>
      <c r="I68" s="24" t="n"/>
      <c r="J68" s="25">
        <f>IFERROR(IF(COUNTA(A68:F68,H68:I68)=0,"",IF(OR('Premissas'!$B$4="",'Premissas'!$B$4&lt;0),"CONFIGURAR PREMISSAS",IF(OR(A68="",B68="",C68="",D68="",E68="",H68=""),"INCOMPLETO",IF(COUNTIFS($A$2:$A$121,A68,$B$2:$B$121,B68,$C$2:$C$121,C68,$D$2:$D$121,D68)&gt;1,"POSSÍVEL DUPLICIDADE",IF(H68="Pendente","PENDENTE",IF(F68="","INCOMPLETO",IF(ABS(G68)&gt;'Premissas'!$B$4,"DIVERGÊNCIA","OK"))))))),"DADO INVÁLIDO")</f>
        <v/>
      </c>
      <c r="K68">
        <f>'Premissas'!D68</f>
        <v/>
      </c>
      <c r="L68">
        <f>'Premissas'!E68</f>
        <v/>
      </c>
      <c r="M68">
        <f>'Premissas'!F68</f>
        <v/>
      </c>
    </row>
    <row r="69" ht="20" customHeight="1">
      <c r="A69" s="17" t="n"/>
      <c r="B69" s="18" t="n"/>
      <c r="C69" s="18" t="n"/>
      <c r="D69" s="18" t="n"/>
      <c r="E69" s="21" t="n"/>
      <c r="F69" s="21" t="n"/>
      <c r="G69" s="22">
        <f>IF(OR(E69="",F69=""),"",IFERROR(F69-E69,""))</f>
        <v/>
      </c>
      <c r="H69" s="23" t="n"/>
      <c r="I69" s="24" t="n"/>
      <c r="J69" s="25">
        <f>IFERROR(IF(COUNTA(A69:F69,H69:I69)=0,"",IF(OR('Premissas'!$B$4="",'Premissas'!$B$4&lt;0),"CONFIGURAR PREMISSAS",IF(OR(A69="",B69="",C69="",D69="",E69="",H69=""),"INCOMPLETO",IF(COUNTIFS($A$2:$A$121,A69,$B$2:$B$121,B69,$C$2:$C$121,C69,$D$2:$D$121,D69)&gt;1,"POSSÍVEL DUPLICIDADE",IF(H69="Pendente","PENDENTE",IF(F69="","INCOMPLETO",IF(ABS(G69)&gt;'Premissas'!$B$4,"DIVERGÊNCIA","OK"))))))),"DADO INVÁLIDO")</f>
        <v/>
      </c>
      <c r="K69">
        <f>'Premissas'!D69</f>
        <v/>
      </c>
      <c r="L69">
        <f>'Premissas'!E69</f>
        <v/>
      </c>
      <c r="M69">
        <f>'Premissas'!F69</f>
        <v/>
      </c>
    </row>
    <row r="70" ht="20" customHeight="1">
      <c r="A70" s="17" t="n"/>
      <c r="B70" s="18" t="n"/>
      <c r="C70" s="18" t="n"/>
      <c r="D70" s="18" t="n"/>
      <c r="E70" s="21" t="n"/>
      <c r="F70" s="21" t="n"/>
      <c r="G70" s="22">
        <f>IF(OR(E70="",F70=""),"",IFERROR(F70-E70,""))</f>
        <v/>
      </c>
      <c r="H70" s="23" t="n"/>
      <c r="I70" s="24" t="n"/>
      <c r="J70" s="25">
        <f>IFERROR(IF(COUNTA(A70:F70,H70:I70)=0,"",IF(OR('Premissas'!$B$4="",'Premissas'!$B$4&lt;0),"CONFIGURAR PREMISSAS",IF(OR(A70="",B70="",C70="",D70="",E70="",H70=""),"INCOMPLETO",IF(COUNTIFS($A$2:$A$121,A70,$B$2:$B$121,B70,$C$2:$C$121,C70,$D$2:$D$121,D70)&gt;1,"POSSÍVEL DUPLICIDADE",IF(H70="Pendente","PENDENTE",IF(F70="","INCOMPLETO",IF(ABS(G70)&gt;'Premissas'!$B$4,"DIVERGÊNCIA","OK"))))))),"DADO INVÁLIDO")</f>
        <v/>
      </c>
      <c r="K70">
        <f>'Premissas'!D70</f>
        <v/>
      </c>
      <c r="L70">
        <f>'Premissas'!E70</f>
        <v/>
      </c>
      <c r="M70">
        <f>'Premissas'!F70</f>
        <v/>
      </c>
    </row>
    <row r="71" ht="20" customHeight="1">
      <c r="A71" s="17" t="n"/>
      <c r="B71" s="18" t="n"/>
      <c r="C71" s="18" t="n"/>
      <c r="D71" s="18" t="n"/>
      <c r="E71" s="21" t="n"/>
      <c r="F71" s="21" t="n"/>
      <c r="G71" s="22">
        <f>IF(OR(E71="",F71=""),"",IFERROR(F71-E71,""))</f>
        <v/>
      </c>
      <c r="H71" s="23" t="n"/>
      <c r="I71" s="24" t="n"/>
      <c r="J71" s="25">
        <f>IFERROR(IF(COUNTA(A71:F71,H71:I71)=0,"",IF(OR('Premissas'!$B$4="",'Premissas'!$B$4&lt;0),"CONFIGURAR PREMISSAS",IF(OR(A71="",B71="",C71="",D71="",E71="",H71=""),"INCOMPLETO",IF(COUNTIFS($A$2:$A$121,A71,$B$2:$B$121,B71,$C$2:$C$121,C71,$D$2:$D$121,D71)&gt;1,"POSSÍVEL DUPLICIDADE",IF(H71="Pendente","PENDENTE",IF(F71="","INCOMPLETO",IF(ABS(G71)&gt;'Premissas'!$B$4,"DIVERGÊNCIA","OK"))))))),"DADO INVÁLIDO")</f>
        <v/>
      </c>
      <c r="K71">
        <f>'Premissas'!D71</f>
        <v/>
      </c>
      <c r="L71">
        <f>'Premissas'!E71</f>
        <v/>
      </c>
      <c r="M71">
        <f>'Premissas'!F71</f>
        <v/>
      </c>
    </row>
    <row r="72" ht="20" customHeight="1">
      <c r="A72" s="17" t="n"/>
      <c r="B72" s="18" t="n"/>
      <c r="C72" s="18" t="n"/>
      <c r="D72" s="18" t="n"/>
      <c r="E72" s="21" t="n"/>
      <c r="F72" s="21" t="n"/>
      <c r="G72" s="22">
        <f>IF(OR(E72="",F72=""),"",IFERROR(F72-E72,""))</f>
        <v/>
      </c>
      <c r="H72" s="23" t="n"/>
      <c r="I72" s="24" t="n"/>
      <c r="J72" s="25">
        <f>IFERROR(IF(COUNTA(A72:F72,H72:I72)=0,"",IF(OR('Premissas'!$B$4="",'Premissas'!$B$4&lt;0),"CONFIGURAR PREMISSAS",IF(OR(A72="",B72="",C72="",D72="",E72="",H72=""),"INCOMPLETO",IF(COUNTIFS($A$2:$A$121,A72,$B$2:$B$121,B72,$C$2:$C$121,C72,$D$2:$D$121,D72)&gt;1,"POSSÍVEL DUPLICIDADE",IF(H72="Pendente","PENDENTE",IF(F72="","INCOMPLETO",IF(ABS(G72)&gt;'Premissas'!$B$4,"DIVERGÊNCIA","OK"))))))),"DADO INVÁLIDO")</f>
        <v/>
      </c>
      <c r="K72">
        <f>'Premissas'!D72</f>
        <v/>
      </c>
      <c r="L72">
        <f>'Premissas'!E72</f>
        <v/>
      </c>
      <c r="M72">
        <f>'Premissas'!F72</f>
        <v/>
      </c>
    </row>
    <row r="73" ht="20" customHeight="1">
      <c r="A73" s="17" t="n"/>
      <c r="B73" s="18" t="n"/>
      <c r="C73" s="18" t="n"/>
      <c r="D73" s="18" t="n"/>
      <c r="E73" s="21" t="n"/>
      <c r="F73" s="21" t="n"/>
      <c r="G73" s="22">
        <f>IF(OR(E73="",F73=""),"",IFERROR(F73-E73,""))</f>
        <v/>
      </c>
      <c r="H73" s="23" t="n"/>
      <c r="I73" s="24" t="n"/>
      <c r="J73" s="25">
        <f>IFERROR(IF(COUNTA(A73:F73,H73:I73)=0,"",IF(OR('Premissas'!$B$4="",'Premissas'!$B$4&lt;0),"CONFIGURAR PREMISSAS",IF(OR(A73="",B73="",C73="",D73="",E73="",H73=""),"INCOMPLETO",IF(COUNTIFS($A$2:$A$121,A73,$B$2:$B$121,B73,$C$2:$C$121,C73,$D$2:$D$121,D73)&gt;1,"POSSÍVEL DUPLICIDADE",IF(H73="Pendente","PENDENTE",IF(F73="","INCOMPLETO",IF(ABS(G73)&gt;'Premissas'!$B$4,"DIVERGÊNCIA","OK"))))))),"DADO INVÁLIDO")</f>
        <v/>
      </c>
      <c r="K73">
        <f>'Premissas'!D73</f>
        <v/>
      </c>
      <c r="L73">
        <f>'Premissas'!E73</f>
        <v/>
      </c>
      <c r="M73">
        <f>'Premissas'!F73</f>
        <v/>
      </c>
    </row>
    <row r="74" ht="20" customHeight="1">
      <c r="A74" s="17" t="n"/>
      <c r="B74" s="18" t="n"/>
      <c r="C74" s="18" t="n"/>
      <c r="D74" s="18" t="n"/>
      <c r="E74" s="21" t="n"/>
      <c r="F74" s="21" t="n"/>
      <c r="G74" s="22">
        <f>IF(OR(E74="",F74=""),"",IFERROR(F74-E74,""))</f>
        <v/>
      </c>
      <c r="H74" s="23" t="n"/>
      <c r="I74" s="24" t="n"/>
      <c r="J74" s="25">
        <f>IFERROR(IF(COUNTA(A74:F74,H74:I74)=0,"",IF(OR('Premissas'!$B$4="",'Premissas'!$B$4&lt;0),"CONFIGURAR PREMISSAS",IF(OR(A74="",B74="",C74="",D74="",E74="",H74=""),"INCOMPLETO",IF(COUNTIFS($A$2:$A$121,A74,$B$2:$B$121,B74,$C$2:$C$121,C74,$D$2:$D$121,D74)&gt;1,"POSSÍVEL DUPLICIDADE",IF(H74="Pendente","PENDENTE",IF(F74="","INCOMPLETO",IF(ABS(G74)&gt;'Premissas'!$B$4,"DIVERGÊNCIA","OK"))))))),"DADO INVÁLIDO")</f>
        <v/>
      </c>
      <c r="K74">
        <f>'Premissas'!D74</f>
        <v/>
      </c>
      <c r="L74">
        <f>'Premissas'!E74</f>
        <v/>
      </c>
      <c r="M74">
        <f>'Premissas'!F74</f>
        <v/>
      </c>
    </row>
    <row r="75" ht="20" customHeight="1">
      <c r="A75" s="17" t="n"/>
      <c r="B75" s="18" t="n"/>
      <c r="C75" s="18" t="n"/>
      <c r="D75" s="18" t="n"/>
      <c r="E75" s="21" t="n"/>
      <c r="F75" s="21" t="n"/>
      <c r="G75" s="22">
        <f>IF(OR(E75="",F75=""),"",IFERROR(F75-E75,""))</f>
        <v/>
      </c>
      <c r="H75" s="23" t="n"/>
      <c r="I75" s="24" t="n"/>
      <c r="J75" s="25">
        <f>IFERROR(IF(COUNTA(A75:F75,H75:I75)=0,"",IF(OR('Premissas'!$B$4="",'Premissas'!$B$4&lt;0),"CONFIGURAR PREMISSAS",IF(OR(A75="",B75="",C75="",D75="",E75="",H75=""),"INCOMPLETO",IF(COUNTIFS($A$2:$A$121,A75,$B$2:$B$121,B75,$C$2:$C$121,C75,$D$2:$D$121,D75)&gt;1,"POSSÍVEL DUPLICIDADE",IF(H75="Pendente","PENDENTE",IF(F75="","INCOMPLETO",IF(ABS(G75)&gt;'Premissas'!$B$4,"DIVERGÊNCIA","OK"))))))),"DADO INVÁLIDO")</f>
        <v/>
      </c>
      <c r="K75">
        <f>'Premissas'!D75</f>
        <v/>
      </c>
      <c r="L75">
        <f>'Premissas'!E75</f>
        <v/>
      </c>
      <c r="M75">
        <f>'Premissas'!F75</f>
        <v/>
      </c>
    </row>
    <row r="76" ht="20" customHeight="1">
      <c r="A76" s="17" t="n"/>
      <c r="B76" s="18" t="n"/>
      <c r="C76" s="18" t="n"/>
      <c r="D76" s="18" t="n"/>
      <c r="E76" s="21" t="n"/>
      <c r="F76" s="21" t="n"/>
      <c r="G76" s="22">
        <f>IF(OR(E76="",F76=""),"",IFERROR(F76-E76,""))</f>
        <v/>
      </c>
      <c r="H76" s="23" t="n"/>
      <c r="I76" s="24" t="n"/>
      <c r="J76" s="25">
        <f>IFERROR(IF(COUNTA(A76:F76,H76:I76)=0,"",IF(OR('Premissas'!$B$4="",'Premissas'!$B$4&lt;0),"CONFIGURAR PREMISSAS",IF(OR(A76="",B76="",C76="",D76="",E76="",H76=""),"INCOMPLETO",IF(COUNTIFS($A$2:$A$121,A76,$B$2:$B$121,B76,$C$2:$C$121,C76,$D$2:$D$121,D76)&gt;1,"POSSÍVEL DUPLICIDADE",IF(H76="Pendente","PENDENTE",IF(F76="","INCOMPLETO",IF(ABS(G76)&gt;'Premissas'!$B$4,"DIVERGÊNCIA","OK"))))))),"DADO INVÁLIDO")</f>
        <v/>
      </c>
      <c r="K76">
        <f>'Premissas'!D76</f>
        <v/>
      </c>
      <c r="L76">
        <f>'Premissas'!E76</f>
        <v/>
      </c>
      <c r="M76">
        <f>'Premissas'!F76</f>
        <v/>
      </c>
    </row>
    <row r="77" ht="20" customHeight="1">
      <c r="A77" s="17" t="n"/>
      <c r="B77" s="18" t="n"/>
      <c r="C77" s="18" t="n"/>
      <c r="D77" s="18" t="n"/>
      <c r="E77" s="21" t="n"/>
      <c r="F77" s="21" t="n"/>
      <c r="G77" s="22">
        <f>IF(OR(E77="",F77=""),"",IFERROR(F77-E77,""))</f>
        <v/>
      </c>
      <c r="H77" s="23" t="n"/>
      <c r="I77" s="24" t="n"/>
      <c r="J77" s="25">
        <f>IFERROR(IF(COUNTA(A77:F77,H77:I77)=0,"",IF(OR('Premissas'!$B$4="",'Premissas'!$B$4&lt;0),"CONFIGURAR PREMISSAS",IF(OR(A77="",B77="",C77="",D77="",E77="",H77=""),"INCOMPLETO",IF(COUNTIFS($A$2:$A$121,A77,$B$2:$B$121,B77,$C$2:$C$121,C77,$D$2:$D$121,D77)&gt;1,"POSSÍVEL DUPLICIDADE",IF(H77="Pendente","PENDENTE",IF(F77="","INCOMPLETO",IF(ABS(G77)&gt;'Premissas'!$B$4,"DIVERGÊNCIA","OK"))))))),"DADO INVÁLIDO")</f>
        <v/>
      </c>
      <c r="K77">
        <f>'Premissas'!D77</f>
        <v/>
      </c>
      <c r="L77">
        <f>'Premissas'!E77</f>
        <v/>
      </c>
      <c r="M77">
        <f>'Premissas'!F77</f>
        <v/>
      </c>
    </row>
    <row r="78" ht="20" customHeight="1">
      <c r="A78" s="17" t="n"/>
      <c r="B78" s="18" t="n"/>
      <c r="C78" s="18" t="n"/>
      <c r="D78" s="18" t="n"/>
      <c r="E78" s="21" t="n"/>
      <c r="F78" s="21" t="n"/>
      <c r="G78" s="22">
        <f>IF(OR(E78="",F78=""),"",IFERROR(F78-E78,""))</f>
        <v/>
      </c>
      <c r="H78" s="23" t="n"/>
      <c r="I78" s="24" t="n"/>
      <c r="J78" s="25">
        <f>IFERROR(IF(COUNTA(A78:F78,H78:I78)=0,"",IF(OR('Premissas'!$B$4="",'Premissas'!$B$4&lt;0),"CONFIGURAR PREMISSAS",IF(OR(A78="",B78="",C78="",D78="",E78="",H78=""),"INCOMPLETO",IF(COUNTIFS($A$2:$A$121,A78,$B$2:$B$121,B78,$C$2:$C$121,C78,$D$2:$D$121,D78)&gt;1,"POSSÍVEL DUPLICIDADE",IF(H78="Pendente","PENDENTE",IF(F78="","INCOMPLETO",IF(ABS(G78)&gt;'Premissas'!$B$4,"DIVERGÊNCIA","OK"))))))),"DADO INVÁLIDO")</f>
        <v/>
      </c>
      <c r="K78">
        <f>'Premissas'!D78</f>
        <v/>
      </c>
      <c r="L78">
        <f>'Premissas'!E78</f>
        <v/>
      </c>
      <c r="M78">
        <f>'Premissas'!F78</f>
        <v/>
      </c>
    </row>
    <row r="79" ht="20" customHeight="1">
      <c r="A79" s="17" t="n"/>
      <c r="B79" s="18" t="n"/>
      <c r="C79" s="18" t="n"/>
      <c r="D79" s="18" t="n"/>
      <c r="E79" s="21" t="n"/>
      <c r="F79" s="21" t="n"/>
      <c r="G79" s="22">
        <f>IF(OR(E79="",F79=""),"",IFERROR(F79-E79,""))</f>
        <v/>
      </c>
      <c r="H79" s="23" t="n"/>
      <c r="I79" s="24" t="n"/>
      <c r="J79" s="25">
        <f>IFERROR(IF(COUNTA(A79:F79,H79:I79)=0,"",IF(OR('Premissas'!$B$4="",'Premissas'!$B$4&lt;0),"CONFIGURAR PREMISSAS",IF(OR(A79="",B79="",C79="",D79="",E79="",H79=""),"INCOMPLETO",IF(COUNTIFS($A$2:$A$121,A79,$B$2:$B$121,B79,$C$2:$C$121,C79,$D$2:$D$121,D79)&gt;1,"POSSÍVEL DUPLICIDADE",IF(H79="Pendente","PENDENTE",IF(F79="","INCOMPLETO",IF(ABS(G79)&gt;'Premissas'!$B$4,"DIVERGÊNCIA","OK"))))))),"DADO INVÁLIDO")</f>
        <v/>
      </c>
      <c r="K79">
        <f>'Premissas'!D79</f>
        <v/>
      </c>
      <c r="L79">
        <f>'Premissas'!E79</f>
        <v/>
      </c>
      <c r="M79">
        <f>'Premissas'!F79</f>
        <v/>
      </c>
    </row>
    <row r="80" ht="20" customHeight="1">
      <c r="A80" s="17" t="n"/>
      <c r="B80" s="18" t="n"/>
      <c r="C80" s="18" t="n"/>
      <c r="D80" s="18" t="n"/>
      <c r="E80" s="21" t="n"/>
      <c r="F80" s="21" t="n"/>
      <c r="G80" s="22">
        <f>IF(OR(E80="",F80=""),"",IFERROR(F80-E80,""))</f>
        <v/>
      </c>
      <c r="H80" s="23" t="n"/>
      <c r="I80" s="24" t="n"/>
      <c r="J80" s="25">
        <f>IFERROR(IF(COUNTA(A80:F80,H80:I80)=0,"",IF(OR('Premissas'!$B$4="",'Premissas'!$B$4&lt;0),"CONFIGURAR PREMISSAS",IF(OR(A80="",B80="",C80="",D80="",E80="",H80=""),"INCOMPLETO",IF(COUNTIFS($A$2:$A$121,A80,$B$2:$B$121,B80,$C$2:$C$121,C80,$D$2:$D$121,D80)&gt;1,"POSSÍVEL DUPLICIDADE",IF(H80="Pendente","PENDENTE",IF(F80="","INCOMPLETO",IF(ABS(G80)&gt;'Premissas'!$B$4,"DIVERGÊNCIA","OK"))))))),"DADO INVÁLIDO")</f>
        <v/>
      </c>
      <c r="K80">
        <f>'Premissas'!D80</f>
        <v/>
      </c>
      <c r="L80">
        <f>'Premissas'!E80</f>
        <v/>
      </c>
      <c r="M80">
        <f>'Premissas'!F80</f>
        <v/>
      </c>
    </row>
    <row r="81" ht="20" customHeight="1">
      <c r="A81" s="17" t="n"/>
      <c r="B81" s="18" t="n"/>
      <c r="C81" s="18" t="n"/>
      <c r="D81" s="18" t="n"/>
      <c r="E81" s="21" t="n"/>
      <c r="F81" s="21" t="n"/>
      <c r="G81" s="22">
        <f>IF(OR(E81="",F81=""),"",IFERROR(F81-E81,""))</f>
        <v/>
      </c>
      <c r="H81" s="23" t="n"/>
      <c r="I81" s="24" t="n"/>
      <c r="J81" s="25">
        <f>IFERROR(IF(COUNTA(A81:F81,H81:I81)=0,"",IF(OR('Premissas'!$B$4="",'Premissas'!$B$4&lt;0),"CONFIGURAR PREMISSAS",IF(OR(A81="",B81="",C81="",D81="",E81="",H81=""),"INCOMPLETO",IF(COUNTIFS($A$2:$A$121,A81,$B$2:$B$121,B81,$C$2:$C$121,C81,$D$2:$D$121,D81)&gt;1,"POSSÍVEL DUPLICIDADE",IF(H81="Pendente","PENDENTE",IF(F81="","INCOMPLETO",IF(ABS(G81)&gt;'Premissas'!$B$4,"DIVERGÊNCIA","OK"))))))),"DADO INVÁLIDO")</f>
        <v/>
      </c>
      <c r="K81">
        <f>'Premissas'!D81</f>
        <v/>
      </c>
      <c r="L81">
        <f>'Premissas'!E81</f>
        <v/>
      </c>
      <c r="M81">
        <f>'Premissas'!F81</f>
        <v/>
      </c>
    </row>
    <row r="82" ht="20" customHeight="1">
      <c r="A82" s="17" t="n"/>
      <c r="B82" s="18" t="n"/>
      <c r="C82" s="18" t="n"/>
      <c r="D82" s="18" t="n"/>
      <c r="E82" s="21" t="n"/>
      <c r="F82" s="21" t="n"/>
      <c r="G82" s="22">
        <f>IF(OR(E82="",F82=""),"",IFERROR(F82-E82,""))</f>
        <v/>
      </c>
      <c r="H82" s="23" t="n"/>
      <c r="I82" s="24" t="n"/>
      <c r="J82" s="25">
        <f>IFERROR(IF(COUNTA(A82:F82,H82:I82)=0,"",IF(OR('Premissas'!$B$4="",'Premissas'!$B$4&lt;0),"CONFIGURAR PREMISSAS",IF(OR(A82="",B82="",C82="",D82="",E82="",H82=""),"INCOMPLETO",IF(COUNTIFS($A$2:$A$121,A82,$B$2:$B$121,B82,$C$2:$C$121,C82,$D$2:$D$121,D82)&gt;1,"POSSÍVEL DUPLICIDADE",IF(H82="Pendente","PENDENTE",IF(F82="","INCOMPLETO",IF(ABS(G82)&gt;'Premissas'!$B$4,"DIVERGÊNCIA","OK"))))))),"DADO INVÁLIDO")</f>
        <v/>
      </c>
      <c r="K82">
        <f>'Premissas'!D82</f>
        <v/>
      </c>
      <c r="L82">
        <f>'Premissas'!E82</f>
        <v/>
      </c>
      <c r="M82">
        <f>'Premissas'!F82</f>
        <v/>
      </c>
    </row>
    <row r="83" ht="20" customHeight="1">
      <c r="A83" s="17" t="n"/>
      <c r="B83" s="18" t="n"/>
      <c r="C83" s="18" t="n"/>
      <c r="D83" s="18" t="n"/>
      <c r="E83" s="21" t="n"/>
      <c r="F83" s="21" t="n"/>
      <c r="G83" s="22">
        <f>IF(OR(E83="",F83=""),"",IFERROR(F83-E83,""))</f>
        <v/>
      </c>
      <c r="H83" s="23" t="n"/>
      <c r="I83" s="24" t="n"/>
      <c r="J83" s="25">
        <f>IFERROR(IF(COUNTA(A83:F83,H83:I83)=0,"",IF(OR('Premissas'!$B$4="",'Premissas'!$B$4&lt;0),"CONFIGURAR PREMISSAS",IF(OR(A83="",B83="",C83="",D83="",E83="",H83=""),"INCOMPLETO",IF(COUNTIFS($A$2:$A$121,A83,$B$2:$B$121,B83,$C$2:$C$121,C83,$D$2:$D$121,D83)&gt;1,"POSSÍVEL DUPLICIDADE",IF(H83="Pendente","PENDENTE",IF(F83="","INCOMPLETO",IF(ABS(G83)&gt;'Premissas'!$B$4,"DIVERGÊNCIA","OK"))))))),"DADO INVÁLIDO")</f>
        <v/>
      </c>
      <c r="K83">
        <f>'Premissas'!D83</f>
        <v/>
      </c>
      <c r="L83">
        <f>'Premissas'!E83</f>
        <v/>
      </c>
      <c r="M83">
        <f>'Premissas'!F83</f>
        <v/>
      </c>
    </row>
    <row r="84" ht="20" customHeight="1">
      <c r="A84" s="17" t="n"/>
      <c r="B84" s="18" t="n"/>
      <c r="C84" s="18" t="n"/>
      <c r="D84" s="18" t="n"/>
      <c r="E84" s="21" t="n"/>
      <c r="F84" s="21" t="n"/>
      <c r="G84" s="22">
        <f>IF(OR(E84="",F84=""),"",IFERROR(F84-E84,""))</f>
        <v/>
      </c>
      <c r="H84" s="23" t="n"/>
      <c r="I84" s="24" t="n"/>
      <c r="J84" s="25">
        <f>IFERROR(IF(COUNTA(A84:F84,H84:I84)=0,"",IF(OR('Premissas'!$B$4="",'Premissas'!$B$4&lt;0),"CONFIGURAR PREMISSAS",IF(OR(A84="",B84="",C84="",D84="",E84="",H84=""),"INCOMPLETO",IF(COUNTIFS($A$2:$A$121,A84,$B$2:$B$121,B84,$C$2:$C$121,C84,$D$2:$D$121,D84)&gt;1,"POSSÍVEL DUPLICIDADE",IF(H84="Pendente","PENDENTE",IF(F84="","INCOMPLETO",IF(ABS(G84)&gt;'Premissas'!$B$4,"DIVERGÊNCIA","OK"))))))),"DADO INVÁLIDO")</f>
        <v/>
      </c>
      <c r="K84">
        <f>'Premissas'!D84</f>
        <v/>
      </c>
      <c r="L84">
        <f>'Premissas'!E84</f>
        <v/>
      </c>
      <c r="M84">
        <f>'Premissas'!F84</f>
        <v/>
      </c>
    </row>
    <row r="85" ht="20" customHeight="1">
      <c r="A85" s="17" t="n"/>
      <c r="B85" s="18" t="n"/>
      <c r="C85" s="18" t="n"/>
      <c r="D85" s="18" t="n"/>
      <c r="E85" s="21" t="n"/>
      <c r="F85" s="21" t="n"/>
      <c r="G85" s="22">
        <f>IF(OR(E85="",F85=""),"",IFERROR(F85-E85,""))</f>
        <v/>
      </c>
      <c r="H85" s="23" t="n"/>
      <c r="I85" s="24" t="n"/>
      <c r="J85" s="25">
        <f>IFERROR(IF(COUNTA(A85:F85,H85:I85)=0,"",IF(OR('Premissas'!$B$4="",'Premissas'!$B$4&lt;0),"CONFIGURAR PREMISSAS",IF(OR(A85="",B85="",C85="",D85="",E85="",H85=""),"INCOMPLETO",IF(COUNTIFS($A$2:$A$121,A85,$B$2:$B$121,B85,$C$2:$C$121,C85,$D$2:$D$121,D85)&gt;1,"POSSÍVEL DUPLICIDADE",IF(H85="Pendente","PENDENTE",IF(F85="","INCOMPLETO",IF(ABS(G85)&gt;'Premissas'!$B$4,"DIVERGÊNCIA","OK"))))))),"DADO INVÁLIDO")</f>
        <v/>
      </c>
      <c r="K85">
        <f>'Premissas'!D85</f>
        <v/>
      </c>
      <c r="L85">
        <f>'Premissas'!E85</f>
        <v/>
      </c>
      <c r="M85">
        <f>'Premissas'!F85</f>
        <v/>
      </c>
    </row>
    <row r="86" ht="20" customHeight="1">
      <c r="A86" s="17" t="n"/>
      <c r="B86" s="18" t="n"/>
      <c r="C86" s="18" t="n"/>
      <c r="D86" s="18" t="n"/>
      <c r="E86" s="21" t="n"/>
      <c r="F86" s="21" t="n"/>
      <c r="G86" s="22">
        <f>IF(OR(E86="",F86=""),"",IFERROR(F86-E86,""))</f>
        <v/>
      </c>
      <c r="H86" s="23" t="n"/>
      <c r="I86" s="24" t="n"/>
      <c r="J86" s="25">
        <f>IFERROR(IF(COUNTA(A86:F86,H86:I86)=0,"",IF(OR('Premissas'!$B$4="",'Premissas'!$B$4&lt;0),"CONFIGURAR PREMISSAS",IF(OR(A86="",B86="",C86="",D86="",E86="",H86=""),"INCOMPLETO",IF(COUNTIFS($A$2:$A$121,A86,$B$2:$B$121,B86,$C$2:$C$121,C86,$D$2:$D$121,D86)&gt;1,"POSSÍVEL DUPLICIDADE",IF(H86="Pendente","PENDENTE",IF(F86="","INCOMPLETO",IF(ABS(G86)&gt;'Premissas'!$B$4,"DIVERGÊNCIA","OK"))))))),"DADO INVÁLIDO")</f>
        <v/>
      </c>
      <c r="K86">
        <f>'Premissas'!D86</f>
        <v/>
      </c>
      <c r="L86">
        <f>'Premissas'!E86</f>
        <v/>
      </c>
      <c r="M86">
        <f>'Premissas'!F86</f>
        <v/>
      </c>
    </row>
    <row r="87" ht="20" customHeight="1">
      <c r="A87" s="17" t="n"/>
      <c r="B87" s="18" t="n"/>
      <c r="C87" s="18" t="n"/>
      <c r="D87" s="18" t="n"/>
      <c r="E87" s="21" t="n"/>
      <c r="F87" s="21" t="n"/>
      <c r="G87" s="22">
        <f>IF(OR(E87="",F87=""),"",IFERROR(F87-E87,""))</f>
        <v/>
      </c>
      <c r="H87" s="23" t="n"/>
      <c r="I87" s="24" t="n"/>
      <c r="J87" s="25">
        <f>IFERROR(IF(COUNTA(A87:F87,H87:I87)=0,"",IF(OR('Premissas'!$B$4="",'Premissas'!$B$4&lt;0),"CONFIGURAR PREMISSAS",IF(OR(A87="",B87="",C87="",D87="",E87="",H87=""),"INCOMPLETO",IF(COUNTIFS($A$2:$A$121,A87,$B$2:$B$121,B87,$C$2:$C$121,C87,$D$2:$D$121,D87)&gt;1,"POSSÍVEL DUPLICIDADE",IF(H87="Pendente","PENDENTE",IF(F87="","INCOMPLETO",IF(ABS(G87)&gt;'Premissas'!$B$4,"DIVERGÊNCIA","OK"))))))),"DADO INVÁLIDO")</f>
        <v/>
      </c>
      <c r="K87">
        <f>'Premissas'!D87</f>
        <v/>
      </c>
      <c r="L87">
        <f>'Premissas'!E87</f>
        <v/>
      </c>
      <c r="M87">
        <f>'Premissas'!F87</f>
        <v/>
      </c>
    </row>
    <row r="88" ht="20" customHeight="1">
      <c r="A88" s="17" t="n"/>
      <c r="B88" s="18" t="n"/>
      <c r="C88" s="18" t="n"/>
      <c r="D88" s="18" t="n"/>
      <c r="E88" s="21" t="n"/>
      <c r="F88" s="21" t="n"/>
      <c r="G88" s="22">
        <f>IF(OR(E88="",F88=""),"",IFERROR(F88-E88,""))</f>
        <v/>
      </c>
      <c r="H88" s="23" t="n"/>
      <c r="I88" s="24" t="n"/>
      <c r="J88" s="25">
        <f>IFERROR(IF(COUNTA(A88:F88,H88:I88)=0,"",IF(OR('Premissas'!$B$4="",'Premissas'!$B$4&lt;0),"CONFIGURAR PREMISSAS",IF(OR(A88="",B88="",C88="",D88="",E88="",H88=""),"INCOMPLETO",IF(COUNTIFS($A$2:$A$121,A88,$B$2:$B$121,B88,$C$2:$C$121,C88,$D$2:$D$121,D88)&gt;1,"POSSÍVEL DUPLICIDADE",IF(H88="Pendente","PENDENTE",IF(F88="","INCOMPLETO",IF(ABS(G88)&gt;'Premissas'!$B$4,"DIVERGÊNCIA","OK"))))))),"DADO INVÁLIDO")</f>
        <v/>
      </c>
      <c r="K88">
        <f>'Premissas'!D88</f>
        <v/>
      </c>
      <c r="L88">
        <f>'Premissas'!E88</f>
        <v/>
      </c>
      <c r="M88">
        <f>'Premissas'!F88</f>
        <v/>
      </c>
    </row>
    <row r="89" ht="20" customHeight="1">
      <c r="A89" s="17" t="n"/>
      <c r="B89" s="18" t="n"/>
      <c r="C89" s="18" t="n"/>
      <c r="D89" s="18" t="n"/>
      <c r="E89" s="21" t="n"/>
      <c r="F89" s="21" t="n"/>
      <c r="G89" s="22">
        <f>IF(OR(E89="",F89=""),"",IFERROR(F89-E89,""))</f>
        <v/>
      </c>
      <c r="H89" s="23" t="n"/>
      <c r="I89" s="24" t="n"/>
      <c r="J89" s="25">
        <f>IFERROR(IF(COUNTA(A89:F89,H89:I89)=0,"",IF(OR('Premissas'!$B$4="",'Premissas'!$B$4&lt;0),"CONFIGURAR PREMISSAS",IF(OR(A89="",B89="",C89="",D89="",E89="",H89=""),"INCOMPLETO",IF(COUNTIFS($A$2:$A$121,A89,$B$2:$B$121,B89,$C$2:$C$121,C89,$D$2:$D$121,D89)&gt;1,"POSSÍVEL DUPLICIDADE",IF(H89="Pendente","PENDENTE",IF(F89="","INCOMPLETO",IF(ABS(G89)&gt;'Premissas'!$B$4,"DIVERGÊNCIA","OK"))))))),"DADO INVÁLIDO")</f>
        <v/>
      </c>
      <c r="K89">
        <f>'Premissas'!D89</f>
        <v/>
      </c>
      <c r="L89">
        <f>'Premissas'!E89</f>
        <v/>
      </c>
      <c r="M89">
        <f>'Premissas'!F89</f>
        <v/>
      </c>
    </row>
    <row r="90" ht="20" customHeight="1">
      <c r="A90" s="17" t="n"/>
      <c r="B90" s="18" t="n"/>
      <c r="C90" s="18" t="n"/>
      <c r="D90" s="18" t="n"/>
      <c r="E90" s="21" t="n"/>
      <c r="F90" s="21" t="n"/>
      <c r="G90" s="22">
        <f>IF(OR(E90="",F90=""),"",IFERROR(F90-E90,""))</f>
        <v/>
      </c>
      <c r="H90" s="23" t="n"/>
      <c r="I90" s="24" t="n"/>
      <c r="J90" s="25">
        <f>IFERROR(IF(COUNTA(A90:F90,H90:I90)=0,"",IF(OR('Premissas'!$B$4="",'Premissas'!$B$4&lt;0),"CONFIGURAR PREMISSAS",IF(OR(A90="",B90="",C90="",D90="",E90="",H90=""),"INCOMPLETO",IF(COUNTIFS($A$2:$A$121,A90,$B$2:$B$121,B90,$C$2:$C$121,C90,$D$2:$D$121,D90)&gt;1,"POSSÍVEL DUPLICIDADE",IF(H90="Pendente","PENDENTE",IF(F90="","INCOMPLETO",IF(ABS(G90)&gt;'Premissas'!$B$4,"DIVERGÊNCIA","OK"))))))),"DADO INVÁLIDO")</f>
        <v/>
      </c>
      <c r="K90">
        <f>'Premissas'!D90</f>
        <v/>
      </c>
      <c r="L90">
        <f>'Premissas'!E90</f>
        <v/>
      </c>
      <c r="M90">
        <f>'Premissas'!F90</f>
        <v/>
      </c>
    </row>
    <row r="91" ht="20" customHeight="1">
      <c r="A91" s="17" t="n"/>
      <c r="B91" s="18" t="n"/>
      <c r="C91" s="18" t="n"/>
      <c r="D91" s="18" t="n"/>
      <c r="E91" s="21" t="n"/>
      <c r="F91" s="21" t="n"/>
      <c r="G91" s="22">
        <f>IF(OR(E91="",F91=""),"",IFERROR(F91-E91,""))</f>
        <v/>
      </c>
      <c r="H91" s="23" t="n"/>
      <c r="I91" s="24" t="n"/>
      <c r="J91" s="25">
        <f>IFERROR(IF(COUNTA(A91:F91,H91:I91)=0,"",IF(OR('Premissas'!$B$4="",'Premissas'!$B$4&lt;0),"CONFIGURAR PREMISSAS",IF(OR(A91="",B91="",C91="",D91="",E91="",H91=""),"INCOMPLETO",IF(COUNTIFS($A$2:$A$121,A91,$B$2:$B$121,B91,$C$2:$C$121,C91,$D$2:$D$121,D91)&gt;1,"POSSÍVEL DUPLICIDADE",IF(H91="Pendente","PENDENTE",IF(F91="","INCOMPLETO",IF(ABS(G91)&gt;'Premissas'!$B$4,"DIVERGÊNCIA","OK"))))))),"DADO INVÁLIDO")</f>
        <v/>
      </c>
      <c r="K91">
        <f>'Premissas'!D91</f>
        <v/>
      </c>
      <c r="L91">
        <f>'Premissas'!E91</f>
        <v/>
      </c>
      <c r="M91">
        <f>'Premissas'!F91</f>
        <v/>
      </c>
    </row>
    <row r="92" ht="20" customHeight="1">
      <c r="A92" s="17" t="n"/>
      <c r="B92" s="18" t="n"/>
      <c r="C92" s="18" t="n"/>
      <c r="D92" s="18" t="n"/>
      <c r="E92" s="21" t="n"/>
      <c r="F92" s="21" t="n"/>
      <c r="G92" s="22">
        <f>IF(OR(E92="",F92=""),"",IFERROR(F92-E92,""))</f>
        <v/>
      </c>
      <c r="H92" s="23" t="n"/>
      <c r="I92" s="24" t="n"/>
      <c r="J92" s="25">
        <f>IFERROR(IF(COUNTA(A92:F92,H92:I92)=0,"",IF(OR('Premissas'!$B$4="",'Premissas'!$B$4&lt;0),"CONFIGURAR PREMISSAS",IF(OR(A92="",B92="",C92="",D92="",E92="",H92=""),"INCOMPLETO",IF(COUNTIFS($A$2:$A$121,A92,$B$2:$B$121,B92,$C$2:$C$121,C92,$D$2:$D$121,D92)&gt;1,"POSSÍVEL DUPLICIDADE",IF(H92="Pendente","PENDENTE",IF(F92="","INCOMPLETO",IF(ABS(G92)&gt;'Premissas'!$B$4,"DIVERGÊNCIA","OK"))))))),"DADO INVÁLIDO")</f>
        <v/>
      </c>
      <c r="K92">
        <f>'Premissas'!D92</f>
        <v/>
      </c>
      <c r="L92">
        <f>'Premissas'!E92</f>
        <v/>
      </c>
      <c r="M92">
        <f>'Premissas'!F92</f>
        <v/>
      </c>
    </row>
    <row r="93" ht="20" customHeight="1">
      <c r="A93" s="17" t="n"/>
      <c r="B93" s="18" t="n"/>
      <c r="C93" s="18" t="n"/>
      <c r="D93" s="18" t="n"/>
      <c r="E93" s="21" t="n"/>
      <c r="F93" s="21" t="n"/>
      <c r="G93" s="22">
        <f>IF(OR(E93="",F93=""),"",IFERROR(F93-E93,""))</f>
        <v/>
      </c>
      <c r="H93" s="23" t="n"/>
      <c r="I93" s="24" t="n"/>
      <c r="J93" s="25">
        <f>IFERROR(IF(COUNTA(A93:F93,H93:I93)=0,"",IF(OR('Premissas'!$B$4="",'Premissas'!$B$4&lt;0),"CONFIGURAR PREMISSAS",IF(OR(A93="",B93="",C93="",D93="",E93="",H93=""),"INCOMPLETO",IF(COUNTIFS($A$2:$A$121,A93,$B$2:$B$121,B93,$C$2:$C$121,C93,$D$2:$D$121,D93)&gt;1,"POSSÍVEL DUPLICIDADE",IF(H93="Pendente","PENDENTE",IF(F93="","INCOMPLETO",IF(ABS(G93)&gt;'Premissas'!$B$4,"DIVERGÊNCIA","OK"))))))),"DADO INVÁLIDO")</f>
        <v/>
      </c>
      <c r="K93">
        <f>'Premissas'!D93</f>
        <v/>
      </c>
      <c r="L93">
        <f>'Premissas'!E93</f>
        <v/>
      </c>
      <c r="M93">
        <f>'Premissas'!F93</f>
        <v/>
      </c>
    </row>
    <row r="94" ht="20" customHeight="1">
      <c r="A94" s="17" t="n"/>
      <c r="B94" s="18" t="n"/>
      <c r="C94" s="18" t="n"/>
      <c r="D94" s="18" t="n"/>
      <c r="E94" s="21" t="n"/>
      <c r="F94" s="21" t="n"/>
      <c r="G94" s="22">
        <f>IF(OR(E94="",F94=""),"",IFERROR(F94-E94,""))</f>
        <v/>
      </c>
      <c r="H94" s="23" t="n"/>
      <c r="I94" s="24" t="n"/>
      <c r="J94" s="25">
        <f>IFERROR(IF(COUNTA(A94:F94,H94:I94)=0,"",IF(OR('Premissas'!$B$4="",'Premissas'!$B$4&lt;0),"CONFIGURAR PREMISSAS",IF(OR(A94="",B94="",C94="",D94="",E94="",H94=""),"INCOMPLETO",IF(COUNTIFS($A$2:$A$121,A94,$B$2:$B$121,B94,$C$2:$C$121,C94,$D$2:$D$121,D94)&gt;1,"POSSÍVEL DUPLICIDADE",IF(H94="Pendente","PENDENTE",IF(F94="","INCOMPLETO",IF(ABS(G94)&gt;'Premissas'!$B$4,"DIVERGÊNCIA","OK"))))))),"DADO INVÁLIDO")</f>
        <v/>
      </c>
      <c r="K94">
        <f>'Premissas'!D94</f>
        <v/>
      </c>
      <c r="L94">
        <f>'Premissas'!E94</f>
        <v/>
      </c>
      <c r="M94">
        <f>'Premissas'!F94</f>
        <v/>
      </c>
    </row>
    <row r="95" ht="20" customHeight="1">
      <c r="A95" s="17" t="n"/>
      <c r="B95" s="18" t="n"/>
      <c r="C95" s="18" t="n"/>
      <c r="D95" s="18" t="n"/>
      <c r="E95" s="21" t="n"/>
      <c r="F95" s="21" t="n"/>
      <c r="G95" s="22">
        <f>IF(OR(E95="",F95=""),"",IFERROR(F95-E95,""))</f>
        <v/>
      </c>
      <c r="H95" s="23" t="n"/>
      <c r="I95" s="24" t="n"/>
      <c r="J95" s="25">
        <f>IFERROR(IF(COUNTA(A95:F95,H95:I95)=0,"",IF(OR('Premissas'!$B$4="",'Premissas'!$B$4&lt;0),"CONFIGURAR PREMISSAS",IF(OR(A95="",B95="",C95="",D95="",E95="",H95=""),"INCOMPLETO",IF(COUNTIFS($A$2:$A$121,A95,$B$2:$B$121,B95,$C$2:$C$121,C95,$D$2:$D$121,D95)&gt;1,"POSSÍVEL DUPLICIDADE",IF(H95="Pendente","PENDENTE",IF(F95="","INCOMPLETO",IF(ABS(G95)&gt;'Premissas'!$B$4,"DIVERGÊNCIA","OK"))))))),"DADO INVÁLIDO")</f>
        <v/>
      </c>
      <c r="K95">
        <f>'Premissas'!D95</f>
        <v/>
      </c>
      <c r="L95">
        <f>'Premissas'!E95</f>
        <v/>
      </c>
      <c r="M95">
        <f>'Premissas'!F95</f>
        <v/>
      </c>
    </row>
    <row r="96" ht="20" customHeight="1">
      <c r="A96" s="17" t="n"/>
      <c r="B96" s="18" t="n"/>
      <c r="C96" s="18" t="n"/>
      <c r="D96" s="18" t="n"/>
      <c r="E96" s="21" t="n"/>
      <c r="F96" s="21" t="n"/>
      <c r="G96" s="22">
        <f>IF(OR(E96="",F96=""),"",IFERROR(F96-E96,""))</f>
        <v/>
      </c>
      <c r="H96" s="23" t="n"/>
      <c r="I96" s="24" t="n"/>
      <c r="J96" s="25">
        <f>IFERROR(IF(COUNTA(A96:F96,H96:I96)=0,"",IF(OR('Premissas'!$B$4="",'Premissas'!$B$4&lt;0),"CONFIGURAR PREMISSAS",IF(OR(A96="",B96="",C96="",D96="",E96="",H96=""),"INCOMPLETO",IF(COUNTIFS($A$2:$A$121,A96,$B$2:$B$121,B96,$C$2:$C$121,C96,$D$2:$D$121,D96)&gt;1,"POSSÍVEL DUPLICIDADE",IF(H96="Pendente","PENDENTE",IF(F96="","INCOMPLETO",IF(ABS(G96)&gt;'Premissas'!$B$4,"DIVERGÊNCIA","OK"))))))),"DADO INVÁLIDO")</f>
        <v/>
      </c>
      <c r="K96">
        <f>'Premissas'!D96</f>
        <v/>
      </c>
      <c r="L96">
        <f>'Premissas'!E96</f>
        <v/>
      </c>
      <c r="M96">
        <f>'Premissas'!F96</f>
        <v/>
      </c>
    </row>
    <row r="97" ht="20" customHeight="1">
      <c r="A97" s="17" t="n"/>
      <c r="B97" s="18" t="n"/>
      <c r="C97" s="18" t="n"/>
      <c r="D97" s="18" t="n"/>
      <c r="E97" s="21" t="n"/>
      <c r="F97" s="21" t="n"/>
      <c r="G97" s="22">
        <f>IF(OR(E97="",F97=""),"",IFERROR(F97-E97,""))</f>
        <v/>
      </c>
      <c r="H97" s="23" t="n"/>
      <c r="I97" s="24" t="n"/>
      <c r="J97" s="25">
        <f>IFERROR(IF(COUNTA(A97:F97,H97:I97)=0,"",IF(OR('Premissas'!$B$4="",'Premissas'!$B$4&lt;0),"CONFIGURAR PREMISSAS",IF(OR(A97="",B97="",C97="",D97="",E97="",H97=""),"INCOMPLETO",IF(COUNTIFS($A$2:$A$121,A97,$B$2:$B$121,B97,$C$2:$C$121,C97,$D$2:$D$121,D97)&gt;1,"POSSÍVEL DUPLICIDADE",IF(H97="Pendente","PENDENTE",IF(F97="","INCOMPLETO",IF(ABS(G97)&gt;'Premissas'!$B$4,"DIVERGÊNCIA","OK"))))))),"DADO INVÁLIDO")</f>
        <v/>
      </c>
      <c r="K97">
        <f>'Premissas'!D97</f>
        <v/>
      </c>
      <c r="L97">
        <f>'Premissas'!E97</f>
        <v/>
      </c>
      <c r="M97">
        <f>'Premissas'!F97</f>
        <v/>
      </c>
    </row>
    <row r="98" ht="20" customHeight="1">
      <c r="A98" s="17" t="n"/>
      <c r="B98" s="18" t="n"/>
      <c r="C98" s="18" t="n"/>
      <c r="D98" s="18" t="n"/>
      <c r="E98" s="21" t="n"/>
      <c r="F98" s="21" t="n"/>
      <c r="G98" s="22">
        <f>IF(OR(E98="",F98=""),"",IFERROR(F98-E98,""))</f>
        <v/>
      </c>
      <c r="H98" s="23" t="n"/>
      <c r="I98" s="24" t="n"/>
      <c r="J98" s="25">
        <f>IFERROR(IF(COUNTA(A98:F98,H98:I98)=0,"",IF(OR('Premissas'!$B$4="",'Premissas'!$B$4&lt;0),"CONFIGURAR PREMISSAS",IF(OR(A98="",B98="",C98="",D98="",E98="",H98=""),"INCOMPLETO",IF(COUNTIFS($A$2:$A$121,A98,$B$2:$B$121,B98,$C$2:$C$121,C98,$D$2:$D$121,D98)&gt;1,"POSSÍVEL DUPLICIDADE",IF(H98="Pendente","PENDENTE",IF(F98="","INCOMPLETO",IF(ABS(G98)&gt;'Premissas'!$B$4,"DIVERGÊNCIA","OK"))))))),"DADO INVÁLIDO")</f>
        <v/>
      </c>
      <c r="K98">
        <f>'Premissas'!D98</f>
        <v/>
      </c>
      <c r="L98">
        <f>'Premissas'!E98</f>
        <v/>
      </c>
      <c r="M98">
        <f>'Premissas'!F98</f>
        <v/>
      </c>
    </row>
    <row r="99" ht="20" customHeight="1">
      <c r="A99" s="17" t="n"/>
      <c r="B99" s="18" t="n"/>
      <c r="C99" s="18" t="n"/>
      <c r="D99" s="18" t="n"/>
      <c r="E99" s="21" t="n"/>
      <c r="F99" s="21" t="n"/>
      <c r="G99" s="22">
        <f>IF(OR(E99="",F99=""),"",IFERROR(F99-E99,""))</f>
        <v/>
      </c>
      <c r="H99" s="23" t="n"/>
      <c r="I99" s="24" t="n"/>
      <c r="J99" s="25">
        <f>IFERROR(IF(COUNTA(A99:F99,H99:I99)=0,"",IF(OR('Premissas'!$B$4="",'Premissas'!$B$4&lt;0),"CONFIGURAR PREMISSAS",IF(OR(A99="",B99="",C99="",D99="",E99="",H99=""),"INCOMPLETO",IF(COUNTIFS($A$2:$A$121,A99,$B$2:$B$121,B99,$C$2:$C$121,C99,$D$2:$D$121,D99)&gt;1,"POSSÍVEL DUPLICIDADE",IF(H99="Pendente","PENDENTE",IF(F99="","INCOMPLETO",IF(ABS(G99)&gt;'Premissas'!$B$4,"DIVERGÊNCIA","OK"))))))),"DADO INVÁLIDO")</f>
        <v/>
      </c>
      <c r="K99">
        <f>'Premissas'!D99</f>
        <v/>
      </c>
      <c r="L99">
        <f>'Premissas'!E99</f>
        <v/>
      </c>
      <c r="M99">
        <f>'Premissas'!F99</f>
        <v/>
      </c>
    </row>
    <row r="100" ht="20" customHeight="1">
      <c r="A100" s="17" t="n"/>
      <c r="B100" s="18" t="n"/>
      <c r="C100" s="18" t="n"/>
      <c r="D100" s="18" t="n"/>
      <c r="E100" s="21" t="n"/>
      <c r="F100" s="21" t="n"/>
      <c r="G100" s="22">
        <f>IF(OR(E100="",F100=""),"",IFERROR(F100-E100,""))</f>
        <v/>
      </c>
      <c r="H100" s="23" t="n"/>
      <c r="I100" s="24" t="n"/>
      <c r="J100" s="25">
        <f>IFERROR(IF(COUNTA(A100:F100,H100:I100)=0,"",IF(OR('Premissas'!$B$4="",'Premissas'!$B$4&lt;0),"CONFIGURAR PREMISSAS",IF(OR(A100="",B100="",C100="",D100="",E100="",H100=""),"INCOMPLETO",IF(COUNTIFS($A$2:$A$121,A100,$B$2:$B$121,B100,$C$2:$C$121,C100,$D$2:$D$121,D100)&gt;1,"POSSÍVEL DUPLICIDADE",IF(H100="Pendente","PENDENTE",IF(F100="","INCOMPLETO",IF(ABS(G100)&gt;'Premissas'!$B$4,"DIVERGÊNCIA","OK"))))))),"DADO INVÁLIDO")</f>
        <v/>
      </c>
      <c r="K100">
        <f>'Premissas'!D100</f>
        <v/>
      </c>
      <c r="L100">
        <f>'Premissas'!E100</f>
        <v/>
      </c>
      <c r="M100">
        <f>'Premissas'!F100</f>
        <v/>
      </c>
    </row>
    <row r="101" ht="20" customHeight="1">
      <c r="A101" s="17" t="n"/>
      <c r="B101" s="18" t="n"/>
      <c r="C101" s="18" t="n"/>
      <c r="D101" s="18" t="n"/>
      <c r="E101" s="21" t="n"/>
      <c r="F101" s="21" t="n"/>
      <c r="G101" s="22">
        <f>IF(OR(E101="",F101=""),"",IFERROR(F101-E101,""))</f>
        <v/>
      </c>
      <c r="H101" s="23" t="n"/>
      <c r="I101" s="24" t="n"/>
      <c r="J101" s="25">
        <f>IFERROR(IF(COUNTA(A101:F101,H101:I101)=0,"",IF(OR('Premissas'!$B$4="",'Premissas'!$B$4&lt;0),"CONFIGURAR PREMISSAS",IF(OR(A101="",B101="",C101="",D101="",E101="",H101=""),"INCOMPLETO",IF(COUNTIFS($A$2:$A$121,A101,$B$2:$B$121,B101,$C$2:$C$121,C101,$D$2:$D$121,D101)&gt;1,"POSSÍVEL DUPLICIDADE",IF(H101="Pendente","PENDENTE",IF(F101="","INCOMPLETO",IF(ABS(G101)&gt;'Premissas'!$B$4,"DIVERGÊNCIA","OK"))))))),"DADO INVÁLIDO")</f>
        <v/>
      </c>
      <c r="K101">
        <f>'Premissas'!D101</f>
        <v/>
      </c>
      <c r="L101">
        <f>'Premissas'!E101</f>
        <v/>
      </c>
      <c r="M101">
        <f>'Premissas'!F101</f>
        <v/>
      </c>
    </row>
    <row r="102" ht="20" customHeight="1">
      <c r="A102" s="17" t="n"/>
      <c r="B102" s="18" t="n"/>
      <c r="C102" s="18" t="n"/>
      <c r="D102" s="18" t="n"/>
      <c r="E102" s="21" t="n"/>
      <c r="F102" s="21" t="n"/>
      <c r="G102" s="22">
        <f>IF(OR(E102="",F102=""),"",IFERROR(F102-E102,""))</f>
        <v/>
      </c>
      <c r="H102" s="23" t="n"/>
      <c r="I102" s="24" t="n"/>
      <c r="J102" s="25">
        <f>IFERROR(IF(COUNTA(A102:F102,H102:I102)=0,"",IF(OR('Premissas'!$B$4="",'Premissas'!$B$4&lt;0),"CONFIGURAR PREMISSAS",IF(OR(A102="",B102="",C102="",D102="",E102="",H102=""),"INCOMPLETO",IF(COUNTIFS($A$2:$A$121,A102,$B$2:$B$121,B102,$C$2:$C$121,C102,$D$2:$D$121,D102)&gt;1,"POSSÍVEL DUPLICIDADE",IF(H102="Pendente","PENDENTE",IF(F102="","INCOMPLETO",IF(ABS(G102)&gt;'Premissas'!$B$4,"DIVERGÊNCIA","OK"))))))),"DADO INVÁLIDO")</f>
        <v/>
      </c>
      <c r="K102">
        <f>'Premissas'!D102</f>
        <v/>
      </c>
      <c r="L102">
        <f>'Premissas'!E102</f>
        <v/>
      </c>
      <c r="M102">
        <f>'Premissas'!F102</f>
        <v/>
      </c>
    </row>
    <row r="103" ht="20" customHeight="1">
      <c r="A103" s="17" t="n"/>
      <c r="B103" s="18" t="n"/>
      <c r="C103" s="18" t="n"/>
      <c r="D103" s="18" t="n"/>
      <c r="E103" s="21" t="n"/>
      <c r="F103" s="21" t="n"/>
      <c r="G103" s="22">
        <f>IF(OR(E103="",F103=""),"",IFERROR(F103-E103,""))</f>
        <v/>
      </c>
      <c r="H103" s="23" t="n"/>
      <c r="I103" s="24" t="n"/>
      <c r="J103" s="25">
        <f>IFERROR(IF(COUNTA(A103:F103,H103:I103)=0,"",IF(OR('Premissas'!$B$4="",'Premissas'!$B$4&lt;0),"CONFIGURAR PREMISSAS",IF(OR(A103="",B103="",C103="",D103="",E103="",H103=""),"INCOMPLETO",IF(COUNTIFS($A$2:$A$121,A103,$B$2:$B$121,B103,$C$2:$C$121,C103,$D$2:$D$121,D103)&gt;1,"POSSÍVEL DUPLICIDADE",IF(H103="Pendente","PENDENTE",IF(F103="","INCOMPLETO",IF(ABS(G103)&gt;'Premissas'!$B$4,"DIVERGÊNCIA","OK"))))))),"DADO INVÁLIDO")</f>
        <v/>
      </c>
      <c r="K103">
        <f>'Premissas'!D103</f>
        <v/>
      </c>
      <c r="L103">
        <f>'Premissas'!E103</f>
        <v/>
      </c>
      <c r="M103">
        <f>'Premissas'!F103</f>
        <v/>
      </c>
    </row>
    <row r="104" ht="20" customHeight="1">
      <c r="A104" s="17" t="n"/>
      <c r="B104" s="18" t="n"/>
      <c r="C104" s="18" t="n"/>
      <c r="D104" s="18" t="n"/>
      <c r="E104" s="21" t="n"/>
      <c r="F104" s="21" t="n"/>
      <c r="G104" s="22">
        <f>IF(OR(E104="",F104=""),"",IFERROR(F104-E104,""))</f>
        <v/>
      </c>
      <c r="H104" s="23" t="n"/>
      <c r="I104" s="24" t="n"/>
      <c r="J104" s="25">
        <f>IFERROR(IF(COUNTA(A104:F104,H104:I104)=0,"",IF(OR('Premissas'!$B$4="",'Premissas'!$B$4&lt;0),"CONFIGURAR PREMISSAS",IF(OR(A104="",B104="",C104="",D104="",E104="",H104=""),"INCOMPLETO",IF(COUNTIFS($A$2:$A$121,A104,$B$2:$B$121,B104,$C$2:$C$121,C104,$D$2:$D$121,D104)&gt;1,"POSSÍVEL DUPLICIDADE",IF(H104="Pendente","PENDENTE",IF(F104="","INCOMPLETO",IF(ABS(G104)&gt;'Premissas'!$B$4,"DIVERGÊNCIA","OK"))))))),"DADO INVÁLIDO")</f>
        <v/>
      </c>
      <c r="K104">
        <f>'Premissas'!D104</f>
        <v/>
      </c>
      <c r="L104">
        <f>'Premissas'!E104</f>
        <v/>
      </c>
      <c r="M104">
        <f>'Premissas'!F104</f>
        <v/>
      </c>
    </row>
    <row r="105" ht="20" customHeight="1">
      <c r="A105" s="17" t="n"/>
      <c r="B105" s="18" t="n"/>
      <c r="C105" s="18" t="n"/>
      <c r="D105" s="18" t="n"/>
      <c r="E105" s="21" t="n"/>
      <c r="F105" s="21" t="n"/>
      <c r="G105" s="22">
        <f>IF(OR(E105="",F105=""),"",IFERROR(F105-E105,""))</f>
        <v/>
      </c>
      <c r="H105" s="23" t="n"/>
      <c r="I105" s="24" t="n"/>
      <c r="J105" s="25">
        <f>IFERROR(IF(COUNTA(A105:F105,H105:I105)=0,"",IF(OR('Premissas'!$B$4="",'Premissas'!$B$4&lt;0),"CONFIGURAR PREMISSAS",IF(OR(A105="",B105="",C105="",D105="",E105="",H105=""),"INCOMPLETO",IF(COUNTIFS($A$2:$A$121,A105,$B$2:$B$121,B105,$C$2:$C$121,C105,$D$2:$D$121,D105)&gt;1,"POSSÍVEL DUPLICIDADE",IF(H105="Pendente","PENDENTE",IF(F105="","INCOMPLETO",IF(ABS(G105)&gt;'Premissas'!$B$4,"DIVERGÊNCIA","OK"))))))),"DADO INVÁLIDO")</f>
        <v/>
      </c>
      <c r="K105">
        <f>'Premissas'!D105</f>
        <v/>
      </c>
      <c r="L105">
        <f>'Premissas'!E105</f>
        <v/>
      </c>
      <c r="M105">
        <f>'Premissas'!F105</f>
        <v/>
      </c>
    </row>
    <row r="106" ht="20" customHeight="1">
      <c r="A106" s="17" t="n"/>
      <c r="B106" s="18" t="n"/>
      <c r="C106" s="18" t="n"/>
      <c r="D106" s="18" t="n"/>
      <c r="E106" s="21" t="n"/>
      <c r="F106" s="21" t="n"/>
      <c r="G106" s="22">
        <f>IF(OR(E106="",F106=""),"",IFERROR(F106-E106,""))</f>
        <v/>
      </c>
      <c r="H106" s="23" t="n"/>
      <c r="I106" s="24" t="n"/>
      <c r="J106" s="25">
        <f>IFERROR(IF(COUNTA(A106:F106,H106:I106)=0,"",IF(OR('Premissas'!$B$4="",'Premissas'!$B$4&lt;0),"CONFIGURAR PREMISSAS",IF(OR(A106="",B106="",C106="",D106="",E106="",H106=""),"INCOMPLETO",IF(COUNTIFS($A$2:$A$121,A106,$B$2:$B$121,B106,$C$2:$C$121,C106,$D$2:$D$121,D106)&gt;1,"POSSÍVEL DUPLICIDADE",IF(H106="Pendente","PENDENTE",IF(F106="","INCOMPLETO",IF(ABS(G106)&gt;'Premissas'!$B$4,"DIVERGÊNCIA","OK"))))))),"DADO INVÁLIDO")</f>
        <v/>
      </c>
      <c r="K106">
        <f>'Premissas'!D106</f>
        <v/>
      </c>
      <c r="L106">
        <f>'Premissas'!E106</f>
        <v/>
      </c>
      <c r="M106">
        <f>'Premissas'!F106</f>
        <v/>
      </c>
    </row>
    <row r="107" ht="20" customHeight="1">
      <c r="A107" s="17" t="n"/>
      <c r="B107" s="18" t="n"/>
      <c r="C107" s="18" t="n"/>
      <c r="D107" s="18" t="n"/>
      <c r="E107" s="21" t="n"/>
      <c r="F107" s="21" t="n"/>
      <c r="G107" s="22">
        <f>IF(OR(E107="",F107=""),"",IFERROR(F107-E107,""))</f>
        <v/>
      </c>
      <c r="H107" s="23" t="n"/>
      <c r="I107" s="24" t="n"/>
      <c r="J107" s="25">
        <f>IFERROR(IF(COUNTA(A107:F107,H107:I107)=0,"",IF(OR('Premissas'!$B$4="",'Premissas'!$B$4&lt;0),"CONFIGURAR PREMISSAS",IF(OR(A107="",B107="",C107="",D107="",E107="",H107=""),"INCOMPLETO",IF(COUNTIFS($A$2:$A$121,A107,$B$2:$B$121,B107,$C$2:$C$121,C107,$D$2:$D$121,D107)&gt;1,"POSSÍVEL DUPLICIDADE",IF(H107="Pendente","PENDENTE",IF(F107="","INCOMPLETO",IF(ABS(G107)&gt;'Premissas'!$B$4,"DIVERGÊNCIA","OK"))))))),"DADO INVÁLIDO")</f>
        <v/>
      </c>
      <c r="K107">
        <f>'Premissas'!D107</f>
        <v/>
      </c>
      <c r="L107">
        <f>'Premissas'!E107</f>
        <v/>
      </c>
      <c r="M107">
        <f>'Premissas'!F107</f>
        <v/>
      </c>
    </row>
    <row r="108" ht="20" customHeight="1">
      <c r="A108" s="17" t="n"/>
      <c r="B108" s="18" t="n"/>
      <c r="C108" s="18" t="n"/>
      <c r="D108" s="18" t="n"/>
      <c r="E108" s="21" t="n"/>
      <c r="F108" s="21" t="n"/>
      <c r="G108" s="22">
        <f>IF(OR(E108="",F108=""),"",IFERROR(F108-E108,""))</f>
        <v/>
      </c>
      <c r="H108" s="23" t="n"/>
      <c r="I108" s="24" t="n"/>
      <c r="J108" s="25">
        <f>IFERROR(IF(COUNTA(A108:F108,H108:I108)=0,"",IF(OR('Premissas'!$B$4="",'Premissas'!$B$4&lt;0),"CONFIGURAR PREMISSAS",IF(OR(A108="",B108="",C108="",D108="",E108="",H108=""),"INCOMPLETO",IF(COUNTIFS($A$2:$A$121,A108,$B$2:$B$121,B108,$C$2:$C$121,C108,$D$2:$D$121,D108)&gt;1,"POSSÍVEL DUPLICIDADE",IF(H108="Pendente","PENDENTE",IF(F108="","INCOMPLETO",IF(ABS(G108)&gt;'Premissas'!$B$4,"DIVERGÊNCIA","OK"))))))),"DADO INVÁLIDO")</f>
        <v/>
      </c>
      <c r="K108">
        <f>'Premissas'!D108</f>
        <v/>
      </c>
      <c r="L108">
        <f>'Premissas'!E108</f>
        <v/>
      </c>
      <c r="M108">
        <f>'Premissas'!F108</f>
        <v/>
      </c>
    </row>
    <row r="109" ht="20" customHeight="1">
      <c r="A109" s="17" t="n"/>
      <c r="B109" s="18" t="n"/>
      <c r="C109" s="18" t="n"/>
      <c r="D109" s="18" t="n"/>
      <c r="E109" s="21" t="n"/>
      <c r="F109" s="21" t="n"/>
      <c r="G109" s="22">
        <f>IF(OR(E109="",F109=""),"",IFERROR(F109-E109,""))</f>
        <v/>
      </c>
      <c r="H109" s="23" t="n"/>
      <c r="I109" s="24" t="n"/>
      <c r="J109" s="25">
        <f>IFERROR(IF(COUNTA(A109:F109,H109:I109)=0,"",IF(OR('Premissas'!$B$4="",'Premissas'!$B$4&lt;0),"CONFIGURAR PREMISSAS",IF(OR(A109="",B109="",C109="",D109="",E109="",H109=""),"INCOMPLETO",IF(COUNTIFS($A$2:$A$121,A109,$B$2:$B$121,B109,$C$2:$C$121,C109,$D$2:$D$121,D109)&gt;1,"POSSÍVEL DUPLICIDADE",IF(H109="Pendente","PENDENTE",IF(F109="","INCOMPLETO",IF(ABS(G109)&gt;'Premissas'!$B$4,"DIVERGÊNCIA","OK"))))))),"DADO INVÁLIDO")</f>
        <v/>
      </c>
      <c r="K109">
        <f>'Premissas'!D109</f>
        <v/>
      </c>
      <c r="L109">
        <f>'Premissas'!E109</f>
        <v/>
      </c>
      <c r="M109">
        <f>'Premissas'!F109</f>
        <v/>
      </c>
    </row>
    <row r="110" ht="20" customHeight="1">
      <c r="A110" s="17" t="n"/>
      <c r="B110" s="18" t="n"/>
      <c r="C110" s="18" t="n"/>
      <c r="D110" s="18" t="n"/>
      <c r="E110" s="21" t="n"/>
      <c r="F110" s="21" t="n"/>
      <c r="G110" s="22">
        <f>IF(OR(E110="",F110=""),"",IFERROR(F110-E110,""))</f>
        <v/>
      </c>
      <c r="H110" s="23" t="n"/>
      <c r="I110" s="24" t="n"/>
      <c r="J110" s="25">
        <f>IFERROR(IF(COUNTA(A110:F110,H110:I110)=0,"",IF(OR('Premissas'!$B$4="",'Premissas'!$B$4&lt;0),"CONFIGURAR PREMISSAS",IF(OR(A110="",B110="",C110="",D110="",E110="",H110=""),"INCOMPLETO",IF(COUNTIFS($A$2:$A$121,A110,$B$2:$B$121,B110,$C$2:$C$121,C110,$D$2:$D$121,D110)&gt;1,"POSSÍVEL DUPLICIDADE",IF(H110="Pendente","PENDENTE",IF(F110="","INCOMPLETO",IF(ABS(G110)&gt;'Premissas'!$B$4,"DIVERGÊNCIA","OK"))))))),"DADO INVÁLIDO")</f>
        <v/>
      </c>
      <c r="K110">
        <f>'Premissas'!D110</f>
        <v/>
      </c>
      <c r="L110">
        <f>'Premissas'!E110</f>
        <v/>
      </c>
      <c r="M110">
        <f>'Premissas'!F110</f>
        <v/>
      </c>
    </row>
    <row r="111" ht="20" customHeight="1">
      <c r="A111" s="17" t="n"/>
      <c r="B111" s="18" t="n"/>
      <c r="C111" s="18" t="n"/>
      <c r="D111" s="18" t="n"/>
      <c r="E111" s="21" t="n"/>
      <c r="F111" s="21" t="n"/>
      <c r="G111" s="22">
        <f>IF(OR(E111="",F111=""),"",IFERROR(F111-E111,""))</f>
        <v/>
      </c>
      <c r="H111" s="23" t="n"/>
      <c r="I111" s="24" t="n"/>
      <c r="J111" s="25">
        <f>IFERROR(IF(COUNTA(A111:F111,H111:I111)=0,"",IF(OR('Premissas'!$B$4="",'Premissas'!$B$4&lt;0),"CONFIGURAR PREMISSAS",IF(OR(A111="",B111="",C111="",D111="",E111="",H111=""),"INCOMPLETO",IF(COUNTIFS($A$2:$A$121,A111,$B$2:$B$121,B111,$C$2:$C$121,C111,$D$2:$D$121,D111)&gt;1,"POSSÍVEL DUPLICIDADE",IF(H111="Pendente","PENDENTE",IF(F111="","INCOMPLETO",IF(ABS(G111)&gt;'Premissas'!$B$4,"DIVERGÊNCIA","OK"))))))),"DADO INVÁLIDO")</f>
        <v/>
      </c>
      <c r="K111">
        <f>'Premissas'!D111</f>
        <v/>
      </c>
      <c r="L111">
        <f>'Premissas'!E111</f>
        <v/>
      </c>
      <c r="M111">
        <f>'Premissas'!F111</f>
        <v/>
      </c>
    </row>
    <row r="112" ht="20" customHeight="1">
      <c r="A112" s="17" t="n"/>
      <c r="B112" s="18" t="n"/>
      <c r="C112" s="18" t="n"/>
      <c r="D112" s="18" t="n"/>
      <c r="E112" s="21" t="n"/>
      <c r="F112" s="21" t="n"/>
      <c r="G112" s="22">
        <f>IF(OR(E112="",F112=""),"",IFERROR(F112-E112,""))</f>
        <v/>
      </c>
      <c r="H112" s="23" t="n"/>
      <c r="I112" s="24" t="n"/>
      <c r="J112" s="25">
        <f>IFERROR(IF(COUNTA(A112:F112,H112:I112)=0,"",IF(OR('Premissas'!$B$4="",'Premissas'!$B$4&lt;0),"CONFIGURAR PREMISSAS",IF(OR(A112="",B112="",C112="",D112="",E112="",H112=""),"INCOMPLETO",IF(COUNTIFS($A$2:$A$121,A112,$B$2:$B$121,B112,$C$2:$C$121,C112,$D$2:$D$121,D112)&gt;1,"POSSÍVEL DUPLICIDADE",IF(H112="Pendente","PENDENTE",IF(F112="","INCOMPLETO",IF(ABS(G112)&gt;'Premissas'!$B$4,"DIVERGÊNCIA","OK"))))))),"DADO INVÁLIDO")</f>
        <v/>
      </c>
      <c r="K112">
        <f>'Premissas'!D112</f>
        <v/>
      </c>
      <c r="L112">
        <f>'Premissas'!E112</f>
        <v/>
      </c>
      <c r="M112">
        <f>'Premissas'!F112</f>
        <v/>
      </c>
    </row>
    <row r="113" ht="20" customHeight="1">
      <c r="A113" s="17" t="n"/>
      <c r="B113" s="18" t="n"/>
      <c r="C113" s="18" t="n"/>
      <c r="D113" s="18" t="n"/>
      <c r="E113" s="21" t="n"/>
      <c r="F113" s="21" t="n"/>
      <c r="G113" s="22">
        <f>IF(OR(E113="",F113=""),"",IFERROR(F113-E113,""))</f>
        <v/>
      </c>
      <c r="H113" s="23" t="n"/>
      <c r="I113" s="24" t="n"/>
      <c r="J113" s="25">
        <f>IFERROR(IF(COUNTA(A113:F113,H113:I113)=0,"",IF(OR('Premissas'!$B$4="",'Premissas'!$B$4&lt;0),"CONFIGURAR PREMISSAS",IF(OR(A113="",B113="",C113="",D113="",E113="",H113=""),"INCOMPLETO",IF(COUNTIFS($A$2:$A$121,A113,$B$2:$B$121,B113,$C$2:$C$121,C113,$D$2:$D$121,D113)&gt;1,"POSSÍVEL DUPLICIDADE",IF(H113="Pendente","PENDENTE",IF(F113="","INCOMPLETO",IF(ABS(G113)&gt;'Premissas'!$B$4,"DIVERGÊNCIA","OK"))))))),"DADO INVÁLIDO")</f>
        <v/>
      </c>
      <c r="K113">
        <f>'Premissas'!D113</f>
        <v/>
      </c>
      <c r="L113">
        <f>'Premissas'!E113</f>
        <v/>
      </c>
      <c r="M113">
        <f>'Premissas'!F113</f>
        <v/>
      </c>
    </row>
    <row r="114" ht="20" customHeight="1">
      <c r="A114" s="17" t="n"/>
      <c r="B114" s="18" t="n"/>
      <c r="C114" s="18" t="n"/>
      <c r="D114" s="18" t="n"/>
      <c r="E114" s="21" t="n"/>
      <c r="F114" s="21" t="n"/>
      <c r="G114" s="22">
        <f>IF(OR(E114="",F114=""),"",IFERROR(F114-E114,""))</f>
        <v/>
      </c>
      <c r="H114" s="23" t="n"/>
      <c r="I114" s="24" t="n"/>
      <c r="J114" s="25">
        <f>IFERROR(IF(COUNTA(A114:F114,H114:I114)=0,"",IF(OR('Premissas'!$B$4="",'Premissas'!$B$4&lt;0),"CONFIGURAR PREMISSAS",IF(OR(A114="",B114="",C114="",D114="",E114="",H114=""),"INCOMPLETO",IF(COUNTIFS($A$2:$A$121,A114,$B$2:$B$121,B114,$C$2:$C$121,C114,$D$2:$D$121,D114)&gt;1,"POSSÍVEL DUPLICIDADE",IF(H114="Pendente","PENDENTE",IF(F114="","INCOMPLETO",IF(ABS(G114)&gt;'Premissas'!$B$4,"DIVERGÊNCIA","OK"))))))),"DADO INVÁLIDO")</f>
        <v/>
      </c>
      <c r="K114">
        <f>'Premissas'!D114</f>
        <v/>
      </c>
      <c r="L114">
        <f>'Premissas'!E114</f>
        <v/>
      </c>
      <c r="M114">
        <f>'Premissas'!F114</f>
        <v/>
      </c>
    </row>
    <row r="115" ht="20" customHeight="1">
      <c r="A115" s="17" t="n"/>
      <c r="B115" s="18" t="n"/>
      <c r="C115" s="18" t="n"/>
      <c r="D115" s="18" t="n"/>
      <c r="E115" s="21" t="n"/>
      <c r="F115" s="21" t="n"/>
      <c r="G115" s="22">
        <f>IF(OR(E115="",F115=""),"",IFERROR(F115-E115,""))</f>
        <v/>
      </c>
      <c r="H115" s="23" t="n"/>
      <c r="I115" s="24" t="n"/>
      <c r="J115" s="25">
        <f>IFERROR(IF(COUNTA(A115:F115,H115:I115)=0,"",IF(OR('Premissas'!$B$4="",'Premissas'!$B$4&lt;0),"CONFIGURAR PREMISSAS",IF(OR(A115="",B115="",C115="",D115="",E115="",H115=""),"INCOMPLETO",IF(COUNTIFS($A$2:$A$121,A115,$B$2:$B$121,B115,$C$2:$C$121,C115,$D$2:$D$121,D115)&gt;1,"POSSÍVEL DUPLICIDADE",IF(H115="Pendente","PENDENTE",IF(F115="","INCOMPLETO",IF(ABS(G115)&gt;'Premissas'!$B$4,"DIVERGÊNCIA","OK"))))))),"DADO INVÁLIDO")</f>
        <v/>
      </c>
      <c r="K115">
        <f>'Premissas'!D115</f>
        <v/>
      </c>
      <c r="L115">
        <f>'Premissas'!E115</f>
        <v/>
      </c>
      <c r="M115">
        <f>'Premissas'!F115</f>
        <v/>
      </c>
    </row>
    <row r="116" ht="20" customHeight="1">
      <c r="A116" s="17" t="n"/>
      <c r="B116" s="18" t="n"/>
      <c r="C116" s="18" t="n"/>
      <c r="D116" s="18" t="n"/>
      <c r="E116" s="21" t="n"/>
      <c r="F116" s="21" t="n"/>
      <c r="G116" s="22">
        <f>IF(OR(E116="",F116=""),"",IFERROR(F116-E116,""))</f>
        <v/>
      </c>
      <c r="H116" s="23" t="n"/>
      <c r="I116" s="24" t="n"/>
      <c r="J116" s="25">
        <f>IFERROR(IF(COUNTA(A116:F116,H116:I116)=0,"",IF(OR('Premissas'!$B$4="",'Premissas'!$B$4&lt;0),"CONFIGURAR PREMISSAS",IF(OR(A116="",B116="",C116="",D116="",E116="",H116=""),"INCOMPLETO",IF(COUNTIFS($A$2:$A$121,A116,$B$2:$B$121,B116,$C$2:$C$121,C116,$D$2:$D$121,D116)&gt;1,"POSSÍVEL DUPLICIDADE",IF(H116="Pendente","PENDENTE",IF(F116="","INCOMPLETO",IF(ABS(G116)&gt;'Premissas'!$B$4,"DIVERGÊNCIA","OK"))))))),"DADO INVÁLIDO")</f>
        <v/>
      </c>
      <c r="K116">
        <f>'Premissas'!D116</f>
        <v/>
      </c>
      <c r="L116">
        <f>'Premissas'!E116</f>
        <v/>
      </c>
      <c r="M116">
        <f>'Premissas'!F116</f>
        <v/>
      </c>
    </row>
    <row r="117" ht="20" customHeight="1">
      <c r="A117" s="17" t="n"/>
      <c r="B117" s="18" t="n"/>
      <c r="C117" s="18" t="n"/>
      <c r="D117" s="18" t="n"/>
      <c r="E117" s="21" t="n"/>
      <c r="F117" s="21" t="n"/>
      <c r="G117" s="22">
        <f>IF(OR(E117="",F117=""),"",IFERROR(F117-E117,""))</f>
        <v/>
      </c>
      <c r="H117" s="23" t="n"/>
      <c r="I117" s="24" t="n"/>
      <c r="J117" s="25">
        <f>IFERROR(IF(COUNTA(A117:F117,H117:I117)=0,"",IF(OR('Premissas'!$B$4="",'Premissas'!$B$4&lt;0),"CONFIGURAR PREMISSAS",IF(OR(A117="",B117="",C117="",D117="",E117="",H117=""),"INCOMPLETO",IF(COUNTIFS($A$2:$A$121,A117,$B$2:$B$121,B117,$C$2:$C$121,C117,$D$2:$D$121,D117)&gt;1,"POSSÍVEL DUPLICIDADE",IF(H117="Pendente","PENDENTE",IF(F117="","INCOMPLETO",IF(ABS(G117)&gt;'Premissas'!$B$4,"DIVERGÊNCIA","OK"))))))),"DADO INVÁLIDO")</f>
        <v/>
      </c>
      <c r="K117">
        <f>'Premissas'!D117</f>
        <v/>
      </c>
      <c r="L117">
        <f>'Premissas'!E117</f>
        <v/>
      </c>
      <c r="M117">
        <f>'Premissas'!F117</f>
        <v/>
      </c>
    </row>
    <row r="118" ht="20" customHeight="1">
      <c r="A118" s="17" t="n"/>
      <c r="B118" s="18" t="n"/>
      <c r="C118" s="18" t="n"/>
      <c r="D118" s="18" t="n"/>
      <c r="E118" s="21" t="n"/>
      <c r="F118" s="21" t="n"/>
      <c r="G118" s="22">
        <f>IF(OR(E118="",F118=""),"",IFERROR(F118-E118,""))</f>
        <v/>
      </c>
      <c r="H118" s="23" t="n"/>
      <c r="I118" s="24" t="n"/>
      <c r="J118" s="25">
        <f>IFERROR(IF(COUNTA(A118:F118,H118:I118)=0,"",IF(OR('Premissas'!$B$4="",'Premissas'!$B$4&lt;0),"CONFIGURAR PREMISSAS",IF(OR(A118="",B118="",C118="",D118="",E118="",H118=""),"INCOMPLETO",IF(COUNTIFS($A$2:$A$121,A118,$B$2:$B$121,B118,$C$2:$C$121,C118,$D$2:$D$121,D118)&gt;1,"POSSÍVEL DUPLICIDADE",IF(H118="Pendente","PENDENTE",IF(F118="","INCOMPLETO",IF(ABS(G118)&gt;'Premissas'!$B$4,"DIVERGÊNCIA","OK"))))))),"DADO INVÁLIDO")</f>
        <v/>
      </c>
      <c r="K118">
        <f>'Premissas'!D118</f>
        <v/>
      </c>
      <c r="L118">
        <f>'Premissas'!E118</f>
        <v/>
      </c>
      <c r="M118">
        <f>'Premissas'!F118</f>
        <v/>
      </c>
    </row>
    <row r="119" ht="20" customHeight="1">
      <c r="A119" s="17" t="n"/>
      <c r="B119" s="18" t="n"/>
      <c r="C119" s="18" t="n"/>
      <c r="D119" s="18" t="n"/>
      <c r="E119" s="21" t="n"/>
      <c r="F119" s="21" t="n"/>
      <c r="G119" s="22">
        <f>IF(OR(E119="",F119=""),"",IFERROR(F119-E119,""))</f>
        <v/>
      </c>
      <c r="H119" s="23" t="n"/>
      <c r="I119" s="24" t="n"/>
      <c r="J119" s="25">
        <f>IFERROR(IF(COUNTA(A119:F119,H119:I119)=0,"",IF(OR('Premissas'!$B$4="",'Premissas'!$B$4&lt;0),"CONFIGURAR PREMISSAS",IF(OR(A119="",B119="",C119="",D119="",E119="",H119=""),"INCOMPLETO",IF(COUNTIFS($A$2:$A$121,A119,$B$2:$B$121,B119,$C$2:$C$121,C119,$D$2:$D$121,D119)&gt;1,"POSSÍVEL DUPLICIDADE",IF(H119="Pendente","PENDENTE",IF(F119="","INCOMPLETO",IF(ABS(G119)&gt;'Premissas'!$B$4,"DIVERGÊNCIA","OK"))))))),"DADO INVÁLIDO")</f>
        <v/>
      </c>
      <c r="K119">
        <f>'Premissas'!D119</f>
        <v/>
      </c>
      <c r="L119">
        <f>'Premissas'!E119</f>
        <v/>
      </c>
      <c r="M119">
        <f>'Premissas'!F119</f>
        <v/>
      </c>
    </row>
    <row r="120" ht="20" customHeight="1">
      <c r="A120" s="17" t="n"/>
      <c r="B120" s="18" t="n"/>
      <c r="C120" s="18" t="n"/>
      <c r="D120" s="18" t="n"/>
      <c r="E120" s="21" t="n"/>
      <c r="F120" s="21" t="n"/>
      <c r="G120" s="22">
        <f>IF(OR(E120="",F120=""),"",IFERROR(F120-E120,""))</f>
        <v/>
      </c>
      <c r="H120" s="23" t="n"/>
      <c r="I120" s="24" t="n"/>
      <c r="J120" s="25">
        <f>IFERROR(IF(COUNTA(A120:F120,H120:I120)=0,"",IF(OR('Premissas'!$B$4="",'Premissas'!$B$4&lt;0),"CONFIGURAR PREMISSAS",IF(OR(A120="",B120="",C120="",D120="",E120="",H120=""),"INCOMPLETO",IF(COUNTIFS($A$2:$A$121,A120,$B$2:$B$121,B120,$C$2:$C$121,C120,$D$2:$D$121,D120)&gt;1,"POSSÍVEL DUPLICIDADE",IF(H120="Pendente","PENDENTE",IF(F120="","INCOMPLETO",IF(ABS(G120)&gt;'Premissas'!$B$4,"DIVERGÊNCIA","OK"))))))),"DADO INVÁLIDO")</f>
        <v/>
      </c>
      <c r="K120">
        <f>'Premissas'!D120</f>
        <v/>
      </c>
      <c r="L120">
        <f>'Premissas'!E120</f>
        <v/>
      </c>
      <c r="M120">
        <f>'Premissas'!F120</f>
        <v/>
      </c>
    </row>
    <row r="121" ht="20" customHeight="1">
      <c r="A121" s="17" t="n"/>
      <c r="B121" s="18" t="n"/>
      <c r="C121" s="18" t="n"/>
      <c r="D121" s="18" t="n"/>
      <c r="E121" s="21" t="n"/>
      <c r="F121" s="21" t="n"/>
      <c r="G121" s="22">
        <f>IF(OR(E121="",F121=""),"",IFERROR(F121-E121,""))</f>
        <v/>
      </c>
      <c r="H121" s="23" t="n"/>
      <c r="I121" s="24" t="n"/>
      <c r="J121" s="25">
        <f>IFERROR(IF(COUNTA(A121:F121,H121:I121)=0,"",IF(OR('Premissas'!$B$4="",'Premissas'!$B$4&lt;0),"CONFIGURAR PREMISSAS",IF(OR(A121="",B121="",C121="",D121="",E121="",H121=""),"INCOMPLETO",IF(COUNTIFS($A$2:$A$121,A121,$B$2:$B$121,B121,$C$2:$C$121,C121,$D$2:$D$121,D121)&gt;1,"POSSÍVEL DUPLICIDADE",IF(H121="Pendente","PENDENTE",IF(F121="","INCOMPLETO",IF(ABS(G121)&gt;'Premissas'!$B$4,"DIVERGÊNCIA","OK"))))))),"DADO INVÁLIDO")</f>
        <v/>
      </c>
      <c r="K121">
        <f>'Premissas'!D121</f>
        <v/>
      </c>
      <c r="L121">
        <f>'Premissas'!E121</f>
        <v/>
      </c>
      <c r="M121">
        <f>'Premissas'!F121</f>
        <v/>
      </c>
    </row>
    <row r="122"/>
    <row r="123" ht="28" customHeight="1">
      <c r="A123" s="26" t="inlineStr">
        <is>
          <t>Células amarelas: entrada autorizada. Células cinza: cálculo automático — não editar.</t>
        </is>
      </c>
    </row>
  </sheetData>
  <autoFilter ref="A1:J121"/>
  <conditionalFormatting sqref="J2:J121">
    <cfRule type="expression" priority="1" dxfId="0">
      <formula>$J2="OK"</formula>
    </cfRule>
    <cfRule type="expression" priority="2" dxfId="2">
      <formula>$J2="PENDENTE"</formula>
    </cfRule>
    <cfRule type="expression" priority="3" dxfId="1">
      <formula>$J2="DIVERGÊNCIA"</formula>
    </cfRule>
    <cfRule type="expression" priority="4" dxfId="4">
      <formula>$J2="POSSÍVEL DUPLICIDADE"</formula>
    </cfRule>
    <cfRule type="expression" priority="5" dxfId="3">
      <formula>OR($J2="INCOMPLETO",$J2="DADO INVÁLIDO",$J2="CONFIGURAR PREMISSAS")</formula>
    </cfRule>
  </conditionalFormatting>
  <conditionalFormatting sqref="G2:G121">
    <cfRule type="expression" priority="6" dxfId="3">
      <formula>AND(ISNUMBER($G2),ABS($G2)&gt;$O$4)</formula>
    </cfRule>
  </conditionalFormatting>
  <dataValidations count="8">
    <dataValidation sqref="A2:A121" showDropDown="0" showInputMessage="1" showErrorMessage="1" allowBlank="0" errorTitle="Data inválida" error="Informe uma data inteira dentro do intervalo permitido nas premissas." promptTitle="Data do culto" prompt="Use DD/MM/AAAA e respeite o intervalo permitido." type="custom" errorStyle="stop">
      <formula1>=OR(A2="",AND(ISNUMBER(A2),INT(A2)=A2,A2&gt;=$O$2,A2&lt;=$O$3))</formula1>
    </dataValidation>
    <dataValidation sqref="B2:B121" showDropDown="0" showInputMessage="1" showErrorMessage="1" allowBlank="0" errorTitle="Culto ou reunião inválido" error="Selecione uma opção da lista de premissas." promptTitle="Culto ou reunião" prompt="Selecione uma opção da lista editável." type="list" errorStyle="stop">
      <formula1>$K$2:$K$5</formula1>
    </dataValidation>
    <dataValidation sqref="C2:C121" showDropDown="0" showInputMessage="1" showErrorMessage="1" allowBlank="0" errorTitle="Natureza inválida" error="Selecione uma natureza da lista de premissas." promptTitle="Natureza" prompt="Selecione a natureza da contribuição consolidada." type="list" errorStyle="stop">
      <formula1>$L$2:$L$6</formula1>
    </dataValidation>
    <dataValidation sqref="D2:D121" showDropDown="0" showInputMessage="1" showErrorMessage="1" allowBlank="0" errorTitle="Forma inválida" error="Selecione uma forma de recebimento da lista." promptTitle="Forma de recebimento" prompt="Selecione uma opção da lista editável." type="list" errorStyle="stop">
      <formula1>$M$2:$M$6</formula1>
    </dataValidation>
    <dataValidation sqref="H2:H121" showDropDown="0" showInputMessage="1" showErrorMessage="1" allowBlank="0" errorTitle="Situação inválida" error="Selecione Pendente ou Conferido." promptTitle="Situação" prompt="Indique se a linha está pendente ou conferida." type="list" errorStyle="stop">
      <formula1>$N$2:$N$3</formula1>
    </dataValidation>
    <dataValidation sqref="E2:E121" showDropDown="0" showInputMessage="1" showErrorMessage="1" allowBlank="0" errorTitle="Valor registrado inválido" error="Informe um valor maior que zero, com até duas casas decimais." promptTitle="Valor consolidado" prompt="Informe somente o total consolidado da combinação." type="custom" errorStyle="stop">
      <formula1>=OR(E2="",AND(ISNUMBER(E2),E2&gt;0,ROUND(E2,2)=E2))</formula1>
    </dataValidation>
    <dataValidation sqref="F2:F121" showDropDown="0" showInputMessage="1" showErrorMessage="1" allowBlank="0" errorTitle="Valor conferido inválido" error="Informe um valor igual ou maior que zero, com até duas casas decimais." promptTitle="Valor conferido" prompt="Pode ficar vazio enquanto a situação estiver pendente." type="custom" errorStyle="stop">
      <formula1>=OR(F2="",AND(ISNUMBER(F2),F2&gt;=0,ROUND(F2,2)=F2))</formula1>
    </dataValidation>
    <dataValidation sqref="I2:I121" showDropDown="0" showInputMessage="1" showErrorMessage="1" allowBlank="0" errorTitle="Observação muito longa" error="Use no máximo 120 caracteres." promptTitle="Observação administrativa" prompt="Não informe nomes ou outros dados de doadores." type="textLength" errorStyle="stop" operator="lessThanOrEqual">
      <formula1>120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fictícia</dc:creator>
  <dc:title xmlns:dc="http://purl.org/dc/elements/1.1/">Controle de dízimos e ofertas</dc:title>
  <dc:description xmlns:dc="http://purl.org/dc/elements/1.1/">Pasta de trabalho para registro consolidado por culto ou reunião, sem identificação de doadores.</dc:description>
  <dc:subject xmlns:dc="http://purl.org/dc/elements/1.1/">Controle administrativo local de valores consolidados</dc:subject>
  <dcterms:created xmlns:dcterms="http://purl.org/dc/terms/" xmlns:xsi="http://www.w3.org/2001/XMLSchema-instance" xsi:type="dcterms:W3CDTF">2026-09-10T22:16:45Z</dcterms:created>
  <dcterms:modified xmlns:dcterms="http://purl.org/dc/terms/" xmlns:xsi="http://www.w3.org/2001/XMLSchema-instance" xsi:type="dcterms:W3CDTF">2026-09-10T22:16:46+00:00Z</dcterms:modified>
</cp:coreProperties>
</file>