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niversári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'Aniversários'!$A$4:$K$104</definedName>
    <definedName name="_xlnm._FilterDatabase" localSheetId="2" hidden="1">'Premissas'!$A$3:$C$6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556663"/>
      <sz val="9"/>
    </font>
    <font>
      <name val="Calibri"/>
      <b val="1"/>
      <color rgb="00FFFFFF"/>
      <sz val="10"/>
    </font>
    <font>
      <name val="Calibri"/>
      <color rgb="00243332"/>
      <sz val="10"/>
    </font>
    <font>
      <name val="Calibri"/>
      <b val="1"/>
      <color rgb="00243332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Aniversários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'Resumo'!C13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'Resumo'!$B$14:$B$25</f>
            </numRef>
          </cat>
          <val>
            <numRef>
              <f>'Resumo'!$C$14:$C$25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5580000" cy="291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23" customWidth="1" min="3" max="3"/>
    <col width="3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" t="inlineStr">
        <is>
          <t>Resumo do calendário de aniversários</t>
        </is>
      </c>
      <c r="B1" s="22" t="n"/>
      <c r="C1" s="22" t="n"/>
      <c r="D1" s="22" t="n"/>
      <c r="E1" s="22" t="n"/>
      <c r="F1" s="22" t="n"/>
      <c r="G1" s="22" t="n"/>
      <c r="H1" s="23" t="n"/>
    </row>
    <row r="2"/>
    <row r="3">
      <c r="A3" s="2" t="inlineStr">
        <is>
          <t>Indicador</t>
        </is>
      </c>
      <c r="B3" s="2" t="inlineStr">
        <is>
          <t>Resultado</t>
        </is>
      </c>
    </row>
    <row r="4" ht="23" customHeight="1">
      <c r="A4" s="3" t="inlineStr">
        <is>
          <t>Registros preenchidos</t>
        </is>
      </c>
      <c r="B4" s="4">
        <f>COUNTIF('Aniversários'!$A$5:$A$104,"&lt;&gt;")</f>
        <v/>
      </c>
    </row>
    <row r="5" ht="23" customHeight="1">
      <c r="A5" s="5" t="inlineStr">
        <is>
          <t>Cadastros ativos</t>
        </is>
      </c>
      <c r="B5" s="6">
        <f>COUNTIF('Aniversários'!$F$5:$F$104,Premissas!$F$4)</f>
        <v/>
      </c>
    </row>
    <row r="6" ht="23" customHeight="1">
      <c r="A6" s="3" t="inlineStr">
        <is>
          <t>Aniversários hoje</t>
        </is>
      </c>
      <c r="B6" s="4">
        <f>COUNTIFS('Aniversários'!$F$5:$F$104,Premissas!$F$4,'Aniversários'!$I$5:$I$104,0)</f>
        <v/>
      </c>
    </row>
    <row r="7" ht="23" customHeight="1">
      <c r="A7" s="5">
        <f>"Próximos "&amp;Premissas!$B$5&amp;" dias"</f>
        <v/>
      </c>
      <c r="B7" s="6">
        <f>IFERROR(COUNTIFS('Aniversários'!$F$5:$F$104,Premissas!$F$4,'Aniversários'!$I$5:$I$104,"&gt;=0",'Aniversários'!$I$5:$I$104,"&lt;="&amp;Premissas!$B$5),0)</f>
        <v/>
      </c>
    </row>
    <row r="8" ht="23" customHeight="1">
      <c r="A8" s="3" t="inlineStr">
        <is>
          <t>Ativos com preferência sem contato</t>
        </is>
      </c>
      <c r="B8" s="4">
        <f>COUNTIFS('Aniversários'!$F$5:$F$104,Premissas!$F$4,'Aniversários'!$D$5:$D$104,Premissas!$E$7)</f>
        <v/>
      </c>
    </row>
    <row r="9" ht="23" customHeight="1">
      <c r="A9" s="5" t="inlineStr">
        <is>
          <t>Registros a conferir</t>
        </is>
      </c>
      <c r="B9" s="6">
        <f>COUNTIF('Aniversários'!$K$5:$K$104,"Conferir dados")</f>
        <v/>
      </c>
    </row>
    <row r="10"/>
    <row r="11"/>
    <row r="12"/>
    <row r="13">
      <c r="A13" s="2" t="inlineStr">
        <is>
          <t>Mês (nº)</t>
        </is>
      </c>
      <c r="B13" s="2" t="inlineStr">
        <is>
          <t>Mês</t>
        </is>
      </c>
      <c r="C13" s="2" t="inlineStr">
        <is>
          <t>Aniversariantes ativos</t>
        </is>
      </c>
    </row>
    <row r="14" ht="21" customHeight="1">
      <c r="A14" s="7" t="n">
        <v>1</v>
      </c>
      <c r="B14" s="7" t="inlineStr">
        <is>
          <t>Jan</t>
        </is>
      </c>
      <c r="C14" s="7">
        <f>COUNTIFS('Aniversários'!$F$5:$F$104,Premissas!$F$4,'Aniversários'!$J$5:$J$104,A14)</f>
        <v/>
      </c>
    </row>
    <row r="15" ht="21" customHeight="1">
      <c r="A15" s="8" t="n">
        <v>2</v>
      </c>
      <c r="B15" s="8" t="inlineStr">
        <is>
          <t>Fev</t>
        </is>
      </c>
      <c r="C15" s="8">
        <f>COUNTIFS('Aniversários'!$F$5:$F$104,Premissas!$F$4,'Aniversários'!$J$5:$J$104,A15)</f>
        <v/>
      </c>
    </row>
    <row r="16" ht="21" customHeight="1">
      <c r="A16" s="7" t="n">
        <v>3</v>
      </c>
      <c r="B16" s="7" t="inlineStr">
        <is>
          <t>Mar</t>
        </is>
      </c>
      <c r="C16" s="7">
        <f>COUNTIFS('Aniversários'!$F$5:$F$104,Premissas!$F$4,'Aniversários'!$J$5:$J$104,A16)</f>
        <v/>
      </c>
    </row>
    <row r="17" ht="21" customHeight="1">
      <c r="A17" s="8" t="n">
        <v>4</v>
      </c>
      <c r="B17" s="8" t="inlineStr">
        <is>
          <t>Abr</t>
        </is>
      </c>
      <c r="C17" s="8">
        <f>COUNTIFS('Aniversários'!$F$5:$F$104,Premissas!$F$4,'Aniversários'!$J$5:$J$104,A17)</f>
        <v/>
      </c>
    </row>
    <row r="18" ht="21" customHeight="1">
      <c r="A18" s="7" t="n">
        <v>5</v>
      </c>
      <c r="B18" s="7" t="inlineStr">
        <is>
          <t>Mai</t>
        </is>
      </c>
      <c r="C18" s="7">
        <f>COUNTIFS('Aniversários'!$F$5:$F$104,Premissas!$F$4,'Aniversários'!$J$5:$J$104,A18)</f>
        <v/>
      </c>
    </row>
    <row r="19" ht="21" customHeight="1">
      <c r="A19" s="8" t="n">
        <v>6</v>
      </c>
      <c r="B19" s="8" t="inlineStr">
        <is>
          <t>Jun</t>
        </is>
      </c>
      <c r="C19" s="8">
        <f>COUNTIFS('Aniversários'!$F$5:$F$104,Premissas!$F$4,'Aniversários'!$J$5:$J$104,A19)</f>
        <v/>
      </c>
    </row>
    <row r="20" ht="21" customHeight="1">
      <c r="A20" s="7" t="n">
        <v>7</v>
      </c>
      <c r="B20" s="7" t="inlineStr">
        <is>
          <t>Jul</t>
        </is>
      </c>
      <c r="C20" s="7">
        <f>COUNTIFS('Aniversários'!$F$5:$F$104,Premissas!$F$4,'Aniversários'!$J$5:$J$104,A20)</f>
        <v/>
      </c>
    </row>
    <row r="21" ht="21" customHeight="1">
      <c r="A21" s="8" t="n">
        <v>8</v>
      </c>
      <c r="B21" s="8" t="inlineStr">
        <is>
          <t>Ago</t>
        </is>
      </c>
      <c r="C21" s="8">
        <f>COUNTIFS('Aniversários'!$F$5:$F$104,Premissas!$F$4,'Aniversários'!$J$5:$J$104,A21)</f>
        <v/>
      </c>
    </row>
    <row r="22" ht="21" customHeight="1">
      <c r="A22" s="7" t="n">
        <v>9</v>
      </c>
      <c r="B22" s="7" t="inlineStr">
        <is>
          <t>Set</t>
        </is>
      </c>
      <c r="C22" s="7">
        <f>COUNTIFS('Aniversários'!$F$5:$F$104,Premissas!$F$4,'Aniversários'!$J$5:$J$104,A22)</f>
        <v/>
      </c>
    </row>
    <row r="23" ht="21" customHeight="1">
      <c r="A23" s="8" t="n">
        <v>10</v>
      </c>
      <c r="B23" s="8" t="inlineStr">
        <is>
          <t>Out</t>
        </is>
      </c>
      <c r="C23" s="8">
        <f>COUNTIFS('Aniversários'!$F$5:$F$104,Premissas!$F$4,'Aniversários'!$J$5:$J$104,A23)</f>
        <v/>
      </c>
    </row>
    <row r="24" ht="21" customHeight="1">
      <c r="A24" s="7" t="n">
        <v>11</v>
      </c>
      <c r="B24" s="7" t="inlineStr">
        <is>
          <t>Nov</t>
        </is>
      </c>
      <c r="C24" s="7">
        <f>COUNTIFS('Aniversários'!$F$5:$F$104,Premissas!$F$4,'Aniversários'!$J$5:$J$104,A24)</f>
        <v/>
      </c>
    </row>
    <row r="25" ht="21" customHeight="1">
      <c r="A25" s="8" t="n">
        <v>12</v>
      </c>
      <c r="B25" s="8" t="inlineStr">
        <is>
          <t>Dez</t>
        </is>
      </c>
      <c r="C25" s="8">
        <f>COUNTIFS('Aniversários'!$F$5:$F$104,Premissas!$F$4,'Aniversários'!$J$5:$J$104,A25)</f>
        <v/>
      </c>
    </row>
  </sheetData>
  <mergeCells count="1">
    <mergeCell ref="A1:H1"/>
  </mergeCells>
  <conditionalFormatting sqref="A9:B9">
    <cfRule type="expression" priority="1" dxfId="0" stopIfTrue="1">
      <formula>$B9&gt;0</formula>
    </cfRule>
  </conditionalFormatting>
  <conditionalFormatting sqref="B6:B7">
    <cfRule type="expression" priority="2" dxfId="1" stopIfTrue="1">
      <formula>B6&gt;0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18" customWidth="1" min="3" max="3"/>
    <col width="24" customWidth="1" min="4" max="4"/>
    <col width="25" customWidth="1" min="5" max="5"/>
    <col width="19" customWidth="1" min="6" max="6"/>
    <col width="19" customWidth="1" min="7" max="7"/>
    <col width="18" customWidth="1" min="8" max="8"/>
    <col width="15" customWidth="1" min="9" max="9"/>
    <col width="12" customWidth="1" min="10" max="10"/>
    <col width="20" customWidth="1" min="11" max="11"/>
  </cols>
  <sheetData>
    <row r="1" ht="28" customHeight="1">
      <c r="A1" s="1" t="inlineStr">
        <is>
          <t>Calendário de aniversários dos membros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3" t="n"/>
    </row>
    <row r="2">
      <c r="A2" s="9" t="inlineStr">
        <is>
          <t>Todos os exemplos abaixo são fictícios. Preencha apenas os campos amarelos e confira os alertas.</t>
        </is>
      </c>
    </row>
    <row r="3"/>
    <row r="4" ht="34" customHeight="1">
      <c r="A4" s="2" t="inlineStr">
        <is>
          <t>Identificação do membro</t>
        </is>
      </c>
      <c r="B4" s="2" t="inlineStr">
        <is>
          <t>Data de nascimento</t>
        </is>
      </c>
      <c r="C4" s="2" t="inlineStr">
        <is>
          <t>Ministério</t>
        </is>
      </c>
      <c r="D4" s="2" t="inlineStr">
        <is>
          <t>Preferência de contato</t>
        </is>
      </c>
      <c r="E4" s="2" t="inlineStr">
        <is>
          <t>Responsável pelo contato</t>
        </is>
      </c>
      <c r="F4" s="2" t="inlineStr">
        <is>
          <t>Status do cadastro</t>
        </is>
      </c>
      <c r="G4" s="2" t="inlineStr">
        <is>
          <t>Próximo aniversário</t>
        </is>
      </c>
      <c r="H4" s="2" t="inlineStr">
        <is>
          <t>Idade a completar</t>
        </is>
      </c>
      <c r="I4" s="2" t="inlineStr">
        <is>
          <t>Dias restantes</t>
        </is>
      </c>
      <c r="J4" s="2" t="inlineStr">
        <is>
          <t>Mês (nº)</t>
        </is>
      </c>
      <c r="K4" s="2" t="inlineStr">
        <is>
          <t>Situação</t>
        </is>
      </c>
    </row>
    <row r="5" ht="23" customHeight="1">
      <c r="A5" s="10" t="inlineStr">
        <is>
          <t>Membro Fictício Aurora 01</t>
        </is>
      </c>
      <c r="B5" s="24" t="n">
        <v>32031</v>
      </c>
      <c r="C5" s="12" t="inlineStr">
        <is>
          <t>Acolhimento</t>
        </is>
      </c>
      <c r="D5" s="10" t="inlineStr">
        <is>
          <t>Aplicativo de mensagem</t>
        </is>
      </c>
      <c r="E5" s="10" t="inlineStr">
        <is>
          <t>Equipe Fictícia Alfa</t>
        </is>
      </c>
      <c r="F5" s="12" t="inlineStr">
        <is>
          <t>Ativo</t>
        </is>
      </c>
      <c r="G5" s="25">
        <f>IF(OR(A5="",B5="",F5&lt;&gt;Premissas!$F$4,Premissas!$B$4=""),"",IFERROR(DATE(YEAR(Premissas!$B$4)+IF(DATE(YEAR(Premissas!$B$4),MONTH(B5),DAY(B5))&lt;Premissas!$B$4,1,0),MONTH(B5),DAY(B5)),""))</f>
        <v/>
      </c>
      <c r="H5" s="7">
        <f>IF(OR(B5="",G5=""),"",IFERROR(YEAR(G5)-YEAR(B5),""))</f>
        <v/>
      </c>
      <c r="I5" s="7">
        <f>IF(G5="","",IFERROR(G5-Premissas!$B$4,""))</f>
        <v/>
      </c>
      <c r="J5" s="7">
        <f>IF(OR(B5="",F5&lt;&gt;Premissas!$F$4),"",IFERROR(MONTH(B5),""))</f>
        <v/>
      </c>
      <c r="K5" s="14">
        <f>IF(A5="","",IF(F5="","Conferir dados",IF(F5&lt;&gt;Premissas!$F$4,"Cadastro não ativo",IF(OR(B5="",C5="",D5="",E5="",Premissas!$B$4="",Premissas!$B$5=""),"Conferir dados",IF(I5="","Conferir dados",IF(I5=0,"Hoje",IF(I5&lt;=Premissas!$B$5,"Próximo","Agendado")))))))</f>
        <v/>
      </c>
    </row>
    <row r="6" ht="23" customHeight="1">
      <c r="A6" s="10" t="inlineStr">
        <is>
          <t>Membro Fictício Brisa 02</t>
        </is>
      </c>
      <c r="B6" s="24" t="n">
        <v>32400</v>
      </c>
      <c r="C6" s="12" t="inlineStr">
        <is>
          <t>Música</t>
        </is>
      </c>
      <c r="D6" s="10" t="inlineStr">
        <is>
          <t>Telefone</t>
        </is>
      </c>
      <c r="E6" s="10" t="inlineStr">
        <is>
          <t>Equipe Fictícia Beta</t>
        </is>
      </c>
      <c r="F6" s="12" t="inlineStr">
        <is>
          <t>Ativo</t>
        </is>
      </c>
      <c r="G6" s="26">
        <f>IF(OR(A6="",B6="",F6&lt;&gt;Premissas!$F$4,Premissas!$B$4=""),"",IFERROR(DATE(YEAR(Premissas!$B$4)+IF(DATE(YEAR(Premissas!$B$4),MONTH(B6),DAY(B6))&lt;Premissas!$B$4,1,0),MONTH(B6),DAY(B6)),""))</f>
        <v/>
      </c>
      <c r="H6" s="8">
        <f>IF(OR(B6="",G6=""),"",IFERROR(YEAR(G6)-YEAR(B6),""))</f>
        <v/>
      </c>
      <c r="I6" s="8">
        <f>IF(G6="","",IFERROR(G6-Premissas!$B$4,""))</f>
        <v/>
      </c>
      <c r="J6" s="8">
        <f>IF(OR(B6="",F6&lt;&gt;Premissas!$F$4),"",IFERROR(MONTH(B6),""))</f>
        <v/>
      </c>
      <c r="K6" s="16">
        <f>IF(A6="","",IF(F6="","Conferir dados",IF(F6&lt;&gt;Premissas!$F$4,"Cadastro não ativo",IF(OR(B6="",C6="",D6="",E6="",Premissas!$B$4="",Premissas!$B$5=""),"Conferir dados",IF(I6="","Conferir dados",IF(I6=0,"Hoje",IF(I6&lt;=Premissas!$B$5,"Próximo","Agendado")))))))</f>
        <v/>
      </c>
    </row>
    <row r="7" ht="23" customHeight="1">
      <c r="A7" s="10" t="inlineStr">
        <is>
          <t>Membro Fictício Cedro 03</t>
        </is>
      </c>
      <c r="B7" s="24" t="n">
        <v>32774</v>
      </c>
      <c r="C7" s="12" t="inlineStr">
        <is>
          <t>Ensino</t>
        </is>
      </c>
      <c r="D7" s="10" t="inlineStr">
        <is>
          <t>E-mail</t>
        </is>
      </c>
      <c r="E7" s="10" t="inlineStr">
        <is>
          <t>Equipe Fictícia Gama</t>
        </is>
      </c>
      <c r="F7" s="12" t="inlineStr">
        <is>
          <t>Ativo</t>
        </is>
      </c>
      <c r="G7" s="25">
        <f>IF(OR(A7="",B7="",F7&lt;&gt;Premissas!$F$4,Premissas!$B$4=""),"",IFERROR(DATE(YEAR(Premissas!$B$4)+IF(DATE(YEAR(Premissas!$B$4),MONTH(B7),DAY(B7))&lt;Premissas!$B$4,1,0),MONTH(B7),DAY(B7)),""))</f>
        <v/>
      </c>
      <c r="H7" s="7">
        <f>IF(OR(B7="",G7=""),"",IFERROR(YEAR(G7)-YEAR(B7),""))</f>
        <v/>
      </c>
      <c r="I7" s="7">
        <f>IF(G7="","",IFERROR(G7-Premissas!$B$4,""))</f>
        <v/>
      </c>
      <c r="J7" s="7">
        <f>IF(OR(B7="",F7&lt;&gt;Premissas!$F$4),"",IFERROR(MONTH(B7),""))</f>
        <v/>
      </c>
      <c r="K7" s="14">
        <f>IF(A7="","",IF(F7="","Conferir dados",IF(F7&lt;&gt;Premissas!$F$4,"Cadastro não ativo",IF(OR(B7="",C7="",D7="",E7="",Premissas!$B$4="",Premissas!$B$5=""),"Conferir dados",IF(I7="","Conferir dados",IF(I7=0,"Hoje",IF(I7&lt;=Premissas!$B$5,"Próximo","Agendado")))))))</f>
        <v/>
      </c>
    </row>
    <row r="8" ht="23" customHeight="1">
      <c r="A8" s="10" t="inlineStr">
        <is>
          <t>Membro Fictício Dália 04</t>
        </is>
      </c>
      <c r="B8" s="24" t="n">
        <v>33156</v>
      </c>
      <c r="C8" s="12" t="inlineStr">
        <is>
          <t>Ação social</t>
        </is>
      </c>
      <c r="D8" s="10" t="inlineStr">
        <is>
          <t>Aplicativo de mensagem</t>
        </is>
      </c>
      <c r="E8" s="10" t="inlineStr">
        <is>
          <t>Equipe Fictícia Delta</t>
        </is>
      </c>
      <c r="F8" s="12" t="inlineStr">
        <is>
          <t>Ativo</t>
        </is>
      </c>
      <c r="G8" s="26">
        <f>IF(OR(A8="",B8="",F8&lt;&gt;Premissas!$F$4,Premissas!$B$4=""),"",IFERROR(DATE(YEAR(Premissas!$B$4)+IF(DATE(YEAR(Premissas!$B$4),MONTH(B8),DAY(B8))&lt;Premissas!$B$4,1,0),MONTH(B8),DAY(B8)),""))</f>
        <v/>
      </c>
      <c r="H8" s="8">
        <f>IF(OR(B8="",G8=""),"",IFERROR(YEAR(G8)-YEAR(B8),""))</f>
        <v/>
      </c>
      <c r="I8" s="8">
        <f>IF(G8="","",IFERROR(G8-Premissas!$B$4,""))</f>
        <v/>
      </c>
      <c r="J8" s="8">
        <f>IF(OR(B8="",F8&lt;&gt;Premissas!$F$4),"",IFERROR(MONTH(B8),""))</f>
        <v/>
      </c>
      <c r="K8" s="16">
        <f>IF(A8="","",IF(F8="","Conferir dados",IF(F8&lt;&gt;Premissas!$F$4,"Cadastro não ativo",IF(OR(B8="",C8="",D8="",E8="",Premissas!$B$4="",Premissas!$B$5=""),"Conferir dados",IF(I8="","Conferir dados",IF(I8=0,"Hoje",IF(I8&lt;=Premissas!$B$5,"Próximo","Agendado")))))))</f>
        <v/>
      </c>
    </row>
    <row r="9" ht="23" customHeight="1">
      <c r="A9" s="10" t="inlineStr">
        <is>
          <t>Membro Fictício Estrela 05</t>
        </is>
      </c>
      <c r="B9" s="24" t="n">
        <v>33523</v>
      </c>
      <c r="C9" s="12" t="inlineStr">
        <is>
          <t>Intercessão</t>
        </is>
      </c>
      <c r="D9" s="10" t="inlineStr">
        <is>
          <t>Sem contato</t>
        </is>
      </c>
      <c r="E9" s="10" t="inlineStr">
        <is>
          <t>Equipe Fictícia Épsilon</t>
        </is>
      </c>
      <c r="F9" s="12" t="inlineStr">
        <is>
          <t>Ativo</t>
        </is>
      </c>
      <c r="G9" s="25">
        <f>IF(OR(A9="",B9="",F9&lt;&gt;Premissas!$F$4,Premissas!$B$4=""),"",IFERROR(DATE(YEAR(Premissas!$B$4)+IF(DATE(YEAR(Premissas!$B$4),MONTH(B9),DAY(B9))&lt;Premissas!$B$4,1,0),MONTH(B9),DAY(B9)),""))</f>
        <v/>
      </c>
      <c r="H9" s="7">
        <f>IF(OR(B9="",G9=""),"",IFERROR(YEAR(G9)-YEAR(B9),""))</f>
        <v/>
      </c>
      <c r="I9" s="7">
        <f>IF(G9="","",IFERROR(G9-Premissas!$B$4,""))</f>
        <v/>
      </c>
      <c r="J9" s="7">
        <f>IF(OR(B9="",F9&lt;&gt;Premissas!$F$4),"",IFERROR(MONTH(B9),""))</f>
        <v/>
      </c>
      <c r="K9" s="14">
        <f>IF(A9="","",IF(F9="","Conferir dados",IF(F9&lt;&gt;Premissas!$F$4,"Cadastro não ativo",IF(OR(B9="",C9="",D9="",E9="",Premissas!$B$4="",Premissas!$B$5=""),"Conferir dados",IF(I9="","Conferir dados",IF(I9=0,"Hoje",IF(I9&lt;=Premissas!$B$5,"Próximo","Agendado")))))))</f>
        <v/>
      </c>
    </row>
    <row r="10" ht="23" customHeight="1">
      <c r="A10" s="10" t="inlineStr">
        <is>
          <t>Membro Fictício Flora 06</t>
        </is>
      </c>
      <c r="B10" s="24" t="n">
        <v>33933</v>
      </c>
      <c r="C10" s="12" t="inlineStr">
        <is>
          <t>Comunicação</t>
        </is>
      </c>
      <c r="D10" s="10" t="inlineStr">
        <is>
          <t>Telefone</t>
        </is>
      </c>
      <c r="E10" s="10" t="inlineStr">
        <is>
          <t>Equipe Fictícia Zeta</t>
        </is>
      </c>
      <c r="F10" s="12" t="inlineStr">
        <is>
          <t>Ativo</t>
        </is>
      </c>
      <c r="G10" s="26">
        <f>IF(OR(A10="",B10="",F10&lt;&gt;Premissas!$F$4,Premissas!$B$4=""),"",IFERROR(DATE(YEAR(Premissas!$B$4)+IF(DATE(YEAR(Premissas!$B$4),MONTH(B10),DAY(B10))&lt;Premissas!$B$4,1,0),MONTH(B10),DAY(B10)),""))</f>
        <v/>
      </c>
      <c r="H10" s="8">
        <f>IF(OR(B10="",G10=""),"",IFERROR(YEAR(G10)-YEAR(B10),""))</f>
        <v/>
      </c>
      <c r="I10" s="8">
        <f>IF(G10="","",IFERROR(G10-Premissas!$B$4,""))</f>
        <v/>
      </c>
      <c r="J10" s="8">
        <f>IF(OR(B10="",F10&lt;&gt;Premissas!$F$4),"",IFERROR(MONTH(B10),""))</f>
        <v/>
      </c>
      <c r="K10" s="16">
        <f>IF(A10="","",IF(F10="","Conferir dados",IF(F10&lt;&gt;Premissas!$F$4,"Cadastro não ativo",IF(OR(B10="",C10="",D10="",E10="",Premissas!$B$4="",Premissas!$B$5=""),"Conferir dados",IF(I10="","Conferir dados",IF(I10=0,"Hoje",IF(I10&lt;=Premissas!$B$5,"Próximo","Agendado")))))))</f>
        <v/>
      </c>
    </row>
    <row r="11" ht="23" customHeight="1">
      <c r="A11" s="10" t="inlineStr">
        <is>
          <t>Membro Fictício Girassol 07</t>
        </is>
      </c>
      <c r="B11" s="24" t="n">
        <v>34008</v>
      </c>
      <c r="C11" s="12" t="inlineStr">
        <is>
          <t>Acolhimento</t>
        </is>
      </c>
      <c r="D11" s="10" t="inlineStr">
        <is>
          <t>E-mail</t>
        </is>
      </c>
      <c r="E11" s="10" t="inlineStr">
        <is>
          <t>Equipe Fictícia Eta</t>
        </is>
      </c>
      <c r="F11" s="12" t="inlineStr">
        <is>
          <t>Ativo</t>
        </is>
      </c>
      <c r="G11" s="25">
        <f>IF(OR(A11="",B11="",F11&lt;&gt;Premissas!$F$4,Premissas!$B$4=""),"",IFERROR(DATE(YEAR(Premissas!$B$4)+IF(DATE(YEAR(Premissas!$B$4),MONTH(B11),DAY(B11))&lt;Premissas!$B$4,1,0),MONTH(B11),DAY(B11)),""))</f>
        <v/>
      </c>
      <c r="H11" s="7">
        <f>IF(OR(B11="",G11=""),"",IFERROR(YEAR(G11)-YEAR(B11),""))</f>
        <v/>
      </c>
      <c r="I11" s="7">
        <f>IF(G11="","",IFERROR(G11-Premissas!$B$4,""))</f>
        <v/>
      </c>
      <c r="J11" s="7">
        <f>IF(OR(B11="",F11&lt;&gt;Premissas!$F$4),"",IFERROR(MONTH(B11),""))</f>
        <v/>
      </c>
      <c r="K11" s="14">
        <f>IF(A11="","",IF(F11="","Conferir dados",IF(F11&lt;&gt;Premissas!$F$4,"Cadastro não ativo",IF(OR(B11="",C11="",D11="",E11="",Premissas!$B$4="",Premissas!$B$5=""),"Conferir dados",IF(I11="","Conferir dados",IF(I11=0,"Hoje",IF(I11&lt;=Premissas!$B$5,"Próximo","Agendado")))))))</f>
        <v/>
      </c>
    </row>
    <row r="12" ht="23" customHeight="1">
      <c r="A12" s="10" t="inlineStr">
        <is>
          <t>Membro Fictício Horizonte 08</t>
        </is>
      </c>
      <c r="B12" s="24" t="n">
        <v>34578</v>
      </c>
      <c r="C12" s="12" t="inlineStr">
        <is>
          <t>Ensino</t>
        </is>
      </c>
      <c r="D12" s="10" t="inlineStr">
        <is>
          <t>Aplicativo de mensagem</t>
        </is>
      </c>
      <c r="E12" s="10" t="inlineStr"/>
      <c r="F12" s="12" t="inlineStr">
        <is>
          <t>Ativo</t>
        </is>
      </c>
      <c r="G12" s="26">
        <f>IF(OR(A12="",B12="",F12&lt;&gt;Premissas!$F$4,Premissas!$B$4=""),"",IFERROR(DATE(YEAR(Premissas!$B$4)+IF(DATE(YEAR(Premissas!$B$4),MONTH(B12),DAY(B12))&lt;Premissas!$B$4,1,0),MONTH(B12),DAY(B12)),""))</f>
        <v/>
      </c>
      <c r="H12" s="8">
        <f>IF(OR(B12="",G12=""),"",IFERROR(YEAR(G12)-YEAR(B12),""))</f>
        <v/>
      </c>
      <c r="I12" s="8">
        <f>IF(G12="","",IFERROR(G12-Premissas!$B$4,""))</f>
        <v/>
      </c>
      <c r="J12" s="8">
        <f>IF(OR(B12="",F12&lt;&gt;Premissas!$F$4),"",IFERROR(MONTH(B12),""))</f>
        <v/>
      </c>
      <c r="K12" s="16">
        <f>IF(A12="","",IF(F12="","Conferir dados",IF(F12&lt;&gt;Premissas!$F$4,"Cadastro não ativo",IF(OR(B12="",C12="",D12="",E12="",Premissas!$B$4="",Premissas!$B$5=""),"Conferir dados",IF(I12="","Conferir dados",IF(I12=0,"Hoje",IF(I12&lt;=Premissas!$B$5,"Próximo","Agendado")))))))</f>
        <v/>
      </c>
    </row>
    <row r="13" ht="23" customHeight="1">
      <c r="A13" s="10" t="inlineStr">
        <is>
          <t>Membro Fictício Íris 09</t>
        </is>
      </c>
      <c r="B13" s="24" t="n">
        <v>34998</v>
      </c>
      <c r="C13" s="12" t="inlineStr">
        <is>
          <t>Música</t>
        </is>
      </c>
      <c r="D13" s="10" t="inlineStr">
        <is>
          <t>Telefone</t>
        </is>
      </c>
      <c r="E13" s="10" t="inlineStr">
        <is>
          <t>Equipe Fictícia Teta</t>
        </is>
      </c>
      <c r="F13" s="12" t="inlineStr">
        <is>
          <t>Em atualização</t>
        </is>
      </c>
      <c r="G13" s="25">
        <f>IF(OR(A13="",B13="",F13&lt;&gt;Premissas!$F$4,Premissas!$B$4=""),"",IFERROR(DATE(YEAR(Premissas!$B$4)+IF(DATE(YEAR(Premissas!$B$4),MONTH(B13),DAY(B13))&lt;Premissas!$B$4,1,0),MONTH(B13),DAY(B13)),""))</f>
        <v/>
      </c>
      <c r="H13" s="7">
        <f>IF(OR(B13="",G13=""),"",IFERROR(YEAR(G13)-YEAR(B13),""))</f>
        <v/>
      </c>
      <c r="I13" s="7">
        <f>IF(G13="","",IFERROR(G13-Premissas!$B$4,""))</f>
        <v/>
      </c>
      <c r="J13" s="7">
        <f>IF(OR(B13="",F13&lt;&gt;Premissas!$F$4),"",IFERROR(MONTH(B13),""))</f>
        <v/>
      </c>
      <c r="K13" s="14">
        <f>IF(A13="","",IF(F13="","Conferir dados",IF(F13&lt;&gt;Premissas!$F$4,"Cadastro não ativo",IF(OR(B13="",C13="",D13="",E13="",Premissas!$B$4="",Premissas!$B$5=""),"Conferir dados",IF(I13="","Conferir dados",IF(I13=0,"Hoje",IF(I13&lt;=Premissas!$B$5,"Próximo","Agendado")))))))</f>
        <v/>
      </c>
    </row>
    <row r="14" ht="23" customHeight="1">
      <c r="A14" s="10" t="inlineStr">
        <is>
          <t>Membro Fictício Jasmim 10</t>
        </is>
      </c>
      <c r="B14" s="24" t="n">
        <v>35154</v>
      </c>
      <c r="C14" s="12" t="inlineStr">
        <is>
          <t>Ação social</t>
        </is>
      </c>
      <c r="D14" s="10" t="inlineStr">
        <is>
          <t>Sem contato</t>
        </is>
      </c>
      <c r="E14" s="10" t="inlineStr">
        <is>
          <t>Equipe Fictícia Iota</t>
        </is>
      </c>
      <c r="F14" s="12" t="inlineStr">
        <is>
          <t>Inativo</t>
        </is>
      </c>
      <c r="G14" s="26">
        <f>IF(OR(A14="",B14="",F14&lt;&gt;Premissas!$F$4,Premissas!$B$4=""),"",IFERROR(DATE(YEAR(Premissas!$B$4)+IF(DATE(YEAR(Premissas!$B$4),MONTH(B14),DAY(B14))&lt;Premissas!$B$4,1,0),MONTH(B14),DAY(B14)),""))</f>
        <v/>
      </c>
      <c r="H14" s="8">
        <f>IF(OR(B14="",G14=""),"",IFERROR(YEAR(G14)-YEAR(B14),""))</f>
        <v/>
      </c>
      <c r="I14" s="8">
        <f>IF(G14="","",IFERROR(G14-Premissas!$B$4,""))</f>
        <v/>
      </c>
      <c r="J14" s="8">
        <f>IF(OR(B14="",F14&lt;&gt;Premissas!$F$4),"",IFERROR(MONTH(B14),""))</f>
        <v/>
      </c>
      <c r="K14" s="16">
        <f>IF(A14="","",IF(F14="","Conferir dados",IF(F14&lt;&gt;Premissas!$F$4,"Cadastro não ativo",IF(OR(B14="",C14="",D14="",E14="",Premissas!$B$4="",Premissas!$B$5=""),"Conferir dados",IF(I14="","Conferir dados",IF(I14=0,"Hoje",IF(I14&lt;=Premissas!$B$5,"Próximo","Agendado")))))))</f>
        <v/>
      </c>
    </row>
    <row r="15" ht="23" customHeight="1">
      <c r="A15" s="10" t="n"/>
      <c r="B15" s="24" t="n"/>
      <c r="C15" s="12" t="n"/>
      <c r="D15" s="10" t="n"/>
      <c r="E15" s="10" t="n"/>
      <c r="F15" s="12" t="n"/>
      <c r="G15" s="25">
        <f>IF(OR(A15="",B15="",F15&lt;&gt;Premissas!$F$4,Premissas!$B$4=""),"",IFERROR(DATE(YEAR(Premissas!$B$4)+IF(DATE(YEAR(Premissas!$B$4),MONTH(B15),DAY(B15))&lt;Premissas!$B$4,1,0),MONTH(B15),DAY(B15)),""))</f>
        <v/>
      </c>
      <c r="H15" s="7">
        <f>IF(OR(B15="",G15=""),"",IFERROR(YEAR(G15)-YEAR(B15),""))</f>
        <v/>
      </c>
      <c r="I15" s="7">
        <f>IF(G15="","",IFERROR(G15-Premissas!$B$4,""))</f>
        <v/>
      </c>
      <c r="J15" s="7">
        <f>IF(OR(B15="",F15&lt;&gt;Premissas!$F$4),"",IFERROR(MONTH(B15),""))</f>
        <v/>
      </c>
      <c r="K15" s="14">
        <f>IF(A15="","",IF(F15="","Conferir dados",IF(F15&lt;&gt;Premissas!$F$4,"Cadastro não ativo",IF(OR(B15="",C15="",D15="",E15="",Premissas!$B$4="",Premissas!$B$5=""),"Conferir dados",IF(I15="","Conferir dados",IF(I15=0,"Hoje",IF(I15&lt;=Premissas!$B$5,"Próximo","Agendado")))))))</f>
        <v/>
      </c>
    </row>
    <row r="16" ht="23" customHeight="1">
      <c r="A16" s="10" t="n"/>
      <c r="B16" s="24" t="n"/>
      <c r="C16" s="12" t="n"/>
      <c r="D16" s="10" t="n"/>
      <c r="E16" s="10" t="n"/>
      <c r="F16" s="12" t="n"/>
      <c r="G16" s="26">
        <f>IF(OR(A16="",B16="",F16&lt;&gt;Premissas!$F$4,Premissas!$B$4=""),"",IFERROR(DATE(YEAR(Premissas!$B$4)+IF(DATE(YEAR(Premissas!$B$4),MONTH(B16),DAY(B16))&lt;Premissas!$B$4,1,0),MONTH(B16),DAY(B16)),""))</f>
        <v/>
      </c>
      <c r="H16" s="8">
        <f>IF(OR(B16="",G16=""),"",IFERROR(YEAR(G16)-YEAR(B16),""))</f>
        <v/>
      </c>
      <c r="I16" s="8">
        <f>IF(G16="","",IFERROR(G16-Premissas!$B$4,""))</f>
        <v/>
      </c>
      <c r="J16" s="8">
        <f>IF(OR(B16="",F16&lt;&gt;Premissas!$F$4),"",IFERROR(MONTH(B16),""))</f>
        <v/>
      </c>
      <c r="K16" s="16">
        <f>IF(A16="","",IF(F16="","Conferir dados",IF(F16&lt;&gt;Premissas!$F$4,"Cadastro não ativo",IF(OR(B16="",C16="",D16="",E16="",Premissas!$B$4="",Premissas!$B$5=""),"Conferir dados",IF(I16="","Conferir dados",IF(I16=0,"Hoje",IF(I16&lt;=Premissas!$B$5,"Próximo","Agendado")))))))</f>
        <v/>
      </c>
    </row>
    <row r="17" ht="23" customHeight="1">
      <c r="A17" s="10" t="n"/>
      <c r="B17" s="24" t="n"/>
      <c r="C17" s="12" t="n"/>
      <c r="D17" s="10" t="n"/>
      <c r="E17" s="10" t="n"/>
      <c r="F17" s="12" t="n"/>
      <c r="G17" s="25">
        <f>IF(OR(A17="",B17="",F17&lt;&gt;Premissas!$F$4,Premissas!$B$4=""),"",IFERROR(DATE(YEAR(Premissas!$B$4)+IF(DATE(YEAR(Premissas!$B$4),MONTH(B17),DAY(B17))&lt;Premissas!$B$4,1,0),MONTH(B17),DAY(B17)),""))</f>
        <v/>
      </c>
      <c r="H17" s="7">
        <f>IF(OR(B17="",G17=""),"",IFERROR(YEAR(G17)-YEAR(B17),""))</f>
        <v/>
      </c>
      <c r="I17" s="7">
        <f>IF(G17="","",IFERROR(G17-Premissas!$B$4,""))</f>
        <v/>
      </c>
      <c r="J17" s="7">
        <f>IF(OR(B17="",F17&lt;&gt;Premissas!$F$4),"",IFERROR(MONTH(B17),""))</f>
        <v/>
      </c>
      <c r="K17" s="14">
        <f>IF(A17="","",IF(F17="","Conferir dados",IF(F17&lt;&gt;Premissas!$F$4,"Cadastro não ativo",IF(OR(B17="",C17="",D17="",E17="",Premissas!$B$4="",Premissas!$B$5=""),"Conferir dados",IF(I17="","Conferir dados",IF(I17=0,"Hoje",IF(I17&lt;=Premissas!$B$5,"Próximo","Agendado")))))))</f>
        <v/>
      </c>
    </row>
    <row r="18" ht="23" customHeight="1">
      <c r="A18" s="10" t="n"/>
      <c r="B18" s="24" t="n"/>
      <c r="C18" s="12" t="n"/>
      <c r="D18" s="10" t="n"/>
      <c r="E18" s="10" t="n"/>
      <c r="F18" s="12" t="n"/>
      <c r="G18" s="26">
        <f>IF(OR(A18="",B18="",F18&lt;&gt;Premissas!$F$4,Premissas!$B$4=""),"",IFERROR(DATE(YEAR(Premissas!$B$4)+IF(DATE(YEAR(Premissas!$B$4),MONTH(B18),DAY(B18))&lt;Premissas!$B$4,1,0),MONTH(B18),DAY(B18)),""))</f>
        <v/>
      </c>
      <c r="H18" s="8">
        <f>IF(OR(B18="",G18=""),"",IFERROR(YEAR(G18)-YEAR(B18),""))</f>
        <v/>
      </c>
      <c r="I18" s="8">
        <f>IF(G18="","",IFERROR(G18-Premissas!$B$4,""))</f>
        <v/>
      </c>
      <c r="J18" s="8">
        <f>IF(OR(B18="",F18&lt;&gt;Premissas!$F$4),"",IFERROR(MONTH(B18),""))</f>
        <v/>
      </c>
      <c r="K18" s="16">
        <f>IF(A18="","",IF(F18="","Conferir dados",IF(F18&lt;&gt;Premissas!$F$4,"Cadastro não ativo",IF(OR(B18="",C18="",D18="",E18="",Premissas!$B$4="",Premissas!$B$5=""),"Conferir dados",IF(I18="","Conferir dados",IF(I18=0,"Hoje",IF(I18&lt;=Premissas!$B$5,"Próximo","Agendado")))))))</f>
        <v/>
      </c>
    </row>
    <row r="19" ht="23" customHeight="1">
      <c r="A19" s="10" t="n"/>
      <c r="B19" s="24" t="n"/>
      <c r="C19" s="12" t="n"/>
      <c r="D19" s="10" t="n"/>
      <c r="E19" s="10" t="n"/>
      <c r="F19" s="12" t="n"/>
      <c r="G19" s="25">
        <f>IF(OR(A19="",B19="",F19&lt;&gt;Premissas!$F$4,Premissas!$B$4=""),"",IFERROR(DATE(YEAR(Premissas!$B$4)+IF(DATE(YEAR(Premissas!$B$4),MONTH(B19),DAY(B19))&lt;Premissas!$B$4,1,0),MONTH(B19),DAY(B19)),""))</f>
        <v/>
      </c>
      <c r="H19" s="7">
        <f>IF(OR(B19="",G19=""),"",IFERROR(YEAR(G19)-YEAR(B19),""))</f>
        <v/>
      </c>
      <c r="I19" s="7">
        <f>IF(G19="","",IFERROR(G19-Premissas!$B$4,""))</f>
        <v/>
      </c>
      <c r="J19" s="7">
        <f>IF(OR(B19="",F19&lt;&gt;Premissas!$F$4),"",IFERROR(MONTH(B19),""))</f>
        <v/>
      </c>
      <c r="K19" s="14">
        <f>IF(A19="","",IF(F19="","Conferir dados",IF(F19&lt;&gt;Premissas!$F$4,"Cadastro não ativo",IF(OR(B19="",C19="",D19="",E19="",Premissas!$B$4="",Premissas!$B$5=""),"Conferir dados",IF(I19="","Conferir dados",IF(I19=0,"Hoje",IF(I19&lt;=Premissas!$B$5,"Próximo","Agendado")))))))</f>
        <v/>
      </c>
    </row>
    <row r="20" ht="23" customHeight="1">
      <c r="A20" s="10" t="n"/>
      <c r="B20" s="24" t="n"/>
      <c r="C20" s="12" t="n"/>
      <c r="D20" s="10" t="n"/>
      <c r="E20" s="10" t="n"/>
      <c r="F20" s="12" t="n"/>
      <c r="G20" s="26">
        <f>IF(OR(A20="",B20="",F20&lt;&gt;Premissas!$F$4,Premissas!$B$4=""),"",IFERROR(DATE(YEAR(Premissas!$B$4)+IF(DATE(YEAR(Premissas!$B$4),MONTH(B20),DAY(B20))&lt;Premissas!$B$4,1,0),MONTH(B20),DAY(B20)),""))</f>
        <v/>
      </c>
      <c r="H20" s="8">
        <f>IF(OR(B20="",G20=""),"",IFERROR(YEAR(G20)-YEAR(B20),""))</f>
        <v/>
      </c>
      <c r="I20" s="8">
        <f>IF(G20="","",IFERROR(G20-Premissas!$B$4,""))</f>
        <v/>
      </c>
      <c r="J20" s="8">
        <f>IF(OR(B20="",F20&lt;&gt;Premissas!$F$4),"",IFERROR(MONTH(B20),""))</f>
        <v/>
      </c>
      <c r="K20" s="16">
        <f>IF(A20="","",IF(F20="","Conferir dados",IF(F20&lt;&gt;Premissas!$F$4,"Cadastro não ativo",IF(OR(B20="",C20="",D20="",E20="",Premissas!$B$4="",Premissas!$B$5=""),"Conferir dados",IF(I20="","Conferir dados",IF(I20=0,"Hoje",IF(I20&lt;=Premissas!$B$5,"Próximo","Agendado")))))))</f>
        <v/>
      </c>
    </row>
    <row r="21" ht="23" customHeight="1">
      <c r="A21" s="10" t="n"/>
      <c r="B21" s="24" t="n"/>
      <c r="C21" s="12" t="n"/>
      <c r="D21" s="10" t="n"/>
      <c r="E21" s="10" t="n"/>
      <c r="F21" s="12" t="n"/>
      <c r="G21" s="25">
        <f>IF(OR(A21="",B21="",F21&lt;&gt;Premissas!$F$4,Premissas!$B$4=""),"",IFERROR(DATE(YEAR(Premissas!$B$4)+IF(DATE(YEAR(Premissas!$B$4),MONTH(B21),DAY(B21))&lt;Premissas!$B$4,1,0),MONTH(B21),DAY(B21)),""))</f>
        <v/>
      </c>
      <c r="H21" s="7">
        <f>IF(OR(B21="",G21=""),"",IFERROR(YEAR(G21)-YEAR(B21),""))</f>
        <v/>
      </c>
      <c r="I21" s="7">
        <f>IF(G21="","",IFERROR(G21-Premissas!$B$4,""))</f>
        <v/>
      </c>
      <c r="J21" s="7">
        <f>IF(OR(B21="",F21&lt;&gt;Premissas!$F$4),"",IFERROR(MONTH(B21),""))</f>
        <v/>
      </c>
      <c r="K21" s="14">
        <f>IF(A21="","",IF(F21="","Conferir dados",IF(F21&lt;&gt;Premissas!$F$4,"Cadastro não ativo",IF(OR(B21="",C21="",D21="",E21="",Premissas!$B$4="",Premissas!$B$5=""),"Conferir dados",IF(I21="","Conferir dados",IF(I21=0,"Hoje",IF(I21&lt;=Premissas!$B$5,"Próximo","Agendado")))))))</f>
        <v/>
      </c>
    </row>
    <row r="22" ht="23" customHeight="1">
      <c r="A22" s="10" t="n"/>
      <c r="B22" s="24" t="n"/>
      <c r="C22" s="12" t="n"/>
      <c r="D22" s="10" t="n"/>
      <c r="E22" s="10" t="n"/>
      <c r="F22" s="12" t="n"/>
      <c r="G22" s="26">
        <f>IF(OR(A22="",B22="",F22&lt;&gt;Premissas!$F$4,Premissas!$B$4=""),"",IFERROR(DATE(YEAR(Premissas!$B$4)+IF(DATE(YEAR(Premissas!$B$4),MONTH(B22),DAY(B22))&lt;Premissas!$B$4,1,0),MONTH(B22),DAY(B22)),""))</f>
        <v/>
      </c>
      <c r="H22" s="8">
        <f>IF(OR(B22="",G22=""),"",IFERROR(YEAR(G22)-YEAR(B22),""))</f>
        <v/>
      </c>
      <c r="I22" s="8">
        <f>IF(G22="","",IFERROR(G22-Premissas!$B$4,""))</f>
        <v/>
      </c>
      <c r="J22" s="8">
        <f>IF(OR(B22="",F22&lt;&gt;Premissas!$F$4),"",IFERROR(MONTH(B22),""))</f>
        <v/>
      </c>
      <c r="K22" s="16">
        <f>IF(A22="","",IF(F22="","Conferir dados",IF(F22&lt;&gt;Premissas!$F$4,"Cadastro não ativo",IF(OR(B22="",C22="",D22="",E22="",Premissas!$B$4="",Premissas!$B$5=""),"Conferir dados",IF(I22="","Conferir dados",IF(I22=0,"Hoje",IF(I22&lt;=Premissas!$B$5,"Próximo","Agendado")))))))</f>
        <v/>
      </c>
    </row>
    <row r="23" ht="23" customHeight="1">
      <c r="A23" s="10" t="n"/>
      <c r="B23" s="24" t="n"/>
      <c r="C23" s="12" t="n"/>
      <c r="D23" s="10" t="n"/>
      <c r="E23" s="10" t="n"/>
      <c r="F23" s="12" t="n"/>
      <c r="G23" s="25">
        <f>IF(OR(A23="",B23="",F23&lt;&gt;Premissas!$F$4,Premissas!$B$4=""),"",IFERROR(DATE(YEAR(Premissas!$B$4)+IF(DATE(YEAR(Premissas!$B$4),MONTH(B23),DAY(B23))&lt;Premissas!$B$4,1,0),MONTH(B23),DAY(B23)),""))</f>
        <v/>
      </c>
      <c r="H23" s="7">
        <f>IF(OR(B23="",G23=""),"",IFERROR(YEAR(G23)-YEAR(B23),""))</f>
        <v/>
      </c>
      <c r="I23" s="7">
        <f>IF(G23="","",IFERROR(G23-Premissas!$B$4,""))</f>
        <v/>
      </c>
      <c r="J23" s="7">
        <f>IF(OR(B23="",F23&lt;&gt;Premissas!$F$4),"",IFERROR(MONTH(B23),""))</f>
        <v/>
      </c>
      <c r="K23" s="14">
        <f>IF(A23="","",IF(F23="","Conferir dados",IF(F23&lt;&gt;Premissas!$F$4,"Cadastro não ativo",IF(OR(B23="",C23="",D23="",E23="",Premissas!$B$4="",Premissas!$B$5=""),"Conferir dados",IF(I23="","Conferir dados",IF(I23=0,"Hoje",IF(I23&lt;=Premissas!$B$5,"Próximo","Agendado")))))))</f>
        <v/>
      </c>
    </row>
    <row r="24" ht="23" customHeight="1">
      <c r="A24" s="10" t="n"/>
      <c r="B24" s="24" t="n"/>
      <c r="C24" s="12" t="n"/>
      <c r="D24" s="10" t="n"/>
      <c r="E24" s="10" t="n"/>
      <c r="F24" s="12" t="n"/>
      <c r="G24" s="26">
        <f>IF(OR(A24="",B24="",F24&lt;&gt;Premissas!$F$4,Premissas!$B$4=""),"",IFERROR(DATE(YEAR(Premissas!$B$4)+IF(DATE(YEAR(Premissas!$B$4),MONTH(B24),DAY(B24))&lt;Premissas!$B$4,1,0),MONTH(B24),DAY(B24)),""))</f>
        <v/>
      </c>
      <c r="H24" s="8">
        <f>IF(OR(B24="",G24=""),"",IFERROR(YEAR(G24)-YEAR(B24),""))</f>
        <v/>
      </c>
      <c r="I24" s="8">
        <f>IF(G24="","",IFERROR(G24-Premissas!$B$4,""))</f>
        <v/>
      </c>
      <c r="J24" s="8">
        <f>IF(OR(B24="",F24&lt;&gt;Premissas!$F$4),"",IFERROR(MONTH(B24),""))</f>
        <v/>
      </c>
      <c r="K24" s="16">
        <f>IF(A24="","",IF(F24="","Conferir dados",IF(F24&lt;&gt;Premissas!$F$4,"Cadastro não ativo",IF(OR(B24="",C24="",D24="",E24="",Premissas!$B$4="",Premissas!$B$5=""),"Conferir dados",IF(I24="","Conferir dados",IF(I24=0,"Hoje",IF(I24&lt;=Premissas!$B$5,"Próximo","Agendado")))))))</f>
        <v/>
      </c>
    </row>
    <row r="25" ht="23" customHeight="1">
      <c r="A25" s="10" t="n"/>
      <c r="B25" s="24" t="n"/>
      <c r="C25" s="12" t="n"/>
      <c r="D25" s="10" t="n"/>
      <c r="E25" s="10" t="n"/>
      <c r="F25" s="12" t="n"/>
      <c r="G25" s="25">
        <f>IF(OR(A25="",B25="",F25&lt;&gt;Premissas!$F$4,Premissas!$B$4=""),"",IFERROR(DATE(YEAR(Premissas!$B$4)+IF(DATE(YEAR(Premissas!$B$4),MONTH(B25),DAY(B25))&lt;Premissas!$B$4,1,0),MONTH(B25),DAY(B25)),""))</f>
        <v/>
      </c>
      <c r="H25" s="7">
        <f>IF(OR(B25="",G25=""),"",IFERROR(YEAR(G25)-YEAR(B25),""))</f>
        <v/>
      </c>
      <c r="I25" s="7">
        <f>IF(G25="","",IFERROR(G25-Premissas!$B$4,""))</f>
        <v/>
      </c>
      <c r="J25" s="7">
        <f>IF(OR(B25="",F25&lt;&gt;Premissas!$F$4),"",IFERROR(MONTH(B25),""))</f>
        <v/>
      </c>
      <c r="K25" s="14">
        <f>IF(A25="","",IF(F25="","Conferir dados",IF(F25&lt;&gt;Premissas!$F$4,"Cadastro não ativo",IF(OR(B25="",C25="",D25="",E25="",Premissas!$B$4="",Premissas!$B$5=""),"Conferir dados",IF(I25="","Conferir dados",IF(I25=0,"Hoje",IF(I25&lt;=Premissas!$B$5,"Próximo","Agendado")))))))</f>
        <v/>
      </c>
    </row>
    <row r="26" ht="23" customHeight="1">
      <c r="A26" s="10" t="n"/>
      <c r="B26" s="24" t="n"/>
      <c r="C26" s="12" t="n"/>
      <c r="D26" s="10" t="n"/>
      <c r="E26" s="10" t="n"/>
      <c r="F26" s="12" t="n"/>
      <c r="G26" s="26">
        <f>IF(OR(A26="",B26="",F26&lt;&gt;Premissas!$F$4,Premissas!$B$4=""),"",IFERROR(DATE(YEAR(Premissas!$B$4)+IF(DATE(YEAR(Premissas!$B$4),MONTH(B26),DAY(B26))&lt;Premissas!$B$4,1,0),MONTH(B26),DAY(B26)),""))</f>
        <v/>
      </c>
      <c r="H26" s="8">
        <f>IF(OR(B26="",G26=""),"",IFERROR(YEAR(G26)-YEAR(B26),""))</f>
        <v/>
      </c>
      <c r="I26" s="8">
        <f>IF(G26="","",IFERROR(G26-Premissas!$B$4,""))</f>
        <v/>
      </c>
      <c r="J26" s="8">
        <f>IF(OR(B26="",F26&lt;&gt;Premissas!$F$4),"",IFERROR(MONTH(B26),""))</f>
        <v/>
      </c>
      <c r="K26" s="16">
        <f>IF(A26="","",IF(F26="","Conferir dados",IF(F26&lt;&gt;Premissas!$F$4,"Cadastro não ativo",IF(OR(B26="",C26="",D26="",E26="",Premissas!$B$4="",Premissas!$B$5=""),"Conferir dados",IF(I26="","Conferir dados",IF(I26=0,"Hoje",IF(I26&lt;=Premissas!$B$5,"Próximo","Agendado")))))))</f>
        <v/>
      </c>
    </row>
    <row r="27" ht="23" customHeight="1">
      <c r="A27" s="10" t="n"/>
      <c r="B27" s="24" t="n"/>
      <c r="C27" s="12" t="n"/>
      <c r="D27" s="10" t="n"/>
      <c r="E27" s="10" t="n"/>
      <c r="F27" s="12" t="n"/>
      <c r="G27" s="25">
        <f>IF(OR(A27="",B27="",F27&lt;&gt;Premissas!$F$4,Premissas!$B$4=""),"",IFERROR(DATE(YEAR(Premissas!$B$4)+IF(DATE(YEAR(Premissas!$B$4),MONTH(B27),DAY(B27))&lt;Premissas!$B$4,1,0),MONTH(B27),DAY(B27)),""))</f>
        <v/>
      </c>
      <c r="H27" s="7">
        <f>IF(OR(B27="",G27=""),"",IFERROR(YEAR(G27)-YEAR(B27),""))</f>
        <v/>
      </c>
      <c r="I27" s="7">
        <f>IF(G27="","",IFERROR(G27-Premissas!$B$4,""))</f>
        <v/>
      </c>
      <c r="J27" s="7">
        <f>IF(OR(B27="",F27&lt;&gt;Premissas!$F$4),"",IFERROR(MONTH(B27),""))</f>
        <v/>
      </c>
      <c r="K27" s="14">
        <f>IF(A27="","",IF(F27="","Conferir dados",IF(F27&lt;&gt;Premissas!$F$4,"Cadastro não ativo",IF(OR(B27="",C27="",D27="",E27="",Premissas!$B$4="",Premissas!$B$5=""),"Conferir dados",IF(I27="","Conferir dados",IF(I27=0,"Hoje",IF(I27&lt;=Premissas!$B$5,"Próximo","Agendado")))))))</f>
        <v/>
      </c>
    </row>
    <row r="28" ht="23" customHeight="1">
      <c r="A28" s="10" t="n"/>
      <c r="B28" s="24" t="n"/>
      <c r="C28" s="12" t="n"/>
      <c r="D28" s="10" t="n"/>
      <c r="E28" s="10" t="n"/>
      <c r="F28" s="12" t="n"/>
      <c r="G28" s="26">
        <f>IF(OR(A28="",B28="",F28&lt;&gt;Premissas!$F$4,Premissas!$B$4=""),"",IFERROR(DATE(YEAR(Premissas!$B$4)+IF(DATE(YEAR(Premissas!$B$4),MONTH(B28),DAY(B28))&lt;Premissas!$B$4,1,0),MONTH(B28),DAY(B28)),""))</f>
        <v/>
      </c>
      <c r="H28" s="8">
        <f>IF(OR(B28="",G28=""),"",IFERROR(YEAR(G28)-YEAR(B28),""))</f>
        <v/>
      </c>
      <c r="I28" s="8">
        <f>IF(G28="","",IFERROR(G28-Premissas!$B$4,""))</f>
        <v/>
      </c>
      <c r="J28" s="8">
        <f>IF(OR(B28="",F28&lt;&gt;Premissas!$F$4),"",IFERROR(MONTH(B28),""))</f>
        <v/>
      </c>
      <c r="K28" s="16">
        <f>IF(A28="","",IF(F28="","Conferir dados",IF(F28&lt;&gt;Premissas!$F$4,"Cadastro não ativo",IF(OR(B28="",C28="",D28="",E28="",Premissas!$B$4="",Premissas!$B$5=""),"Conferir dados",IF(I28="","Conferir dados",IF(I28=0,"Hoje",IF(I28&lt;=Premissas!$B$5,"Próximo","Agendado")))))))</f>
        <v/>
      </c>
    </row>
    <row r="29" ht="23" customHeight="1">
      <c r="A29" s="10" t="n"/>
      <c r="B29" s="24" t="n"/>
      <c r="C29" s="12" t="n"/>
      <c r="D29" s="10" t="n"/>
      <c r="E29" s="10" t="n"/>
      <c r="F29" s="12" t="n"/>
      <c r="G29" s="25">
        <f>IF(OR(A29="",B29="",F29&lt;&gt;Premissas!$F$4,Premissas!$B$4=""),"",IFERROR(DATE(YEAR(Premissas!$B$4)+IF(DATE(YEAR(Premissas!$B$4),MONTH(B29),DAY(B29))&lt;Premissas!$B$4,1,0),MONTH(B29),DAY(B29)),""))</f>
        <v/>
      </c>
      <c r="H29" s="7">
        <f>IF(OR(B29="",G29=""),"",IFERROR(YEAR(G29)-YEAR(B29),""))</f>
        <v/>
      </c>
      <c r="I29" s="7">
        <f>IF(G29="","",IFERROR(G29-Premissas!$B$4,""))</f>
        <v/>
      </c>
      <c r="J29" s="7">
        <f>IF(OR(B29="",F29&lt;&gt;Premissas!$F$4),"",IFERROR(MONTH(B29),""))</f>
        <v/>
      </c>
      <c r="K29" s="14">
        <f>IF(A29="","",IF(F29="","Conferir dados",IF(F29&lt;&gt;Premissas!$F$4,"Cadastro não ativo",IF(OR(B29="",C29="",D29="",E29="",Premissas!$B$4="",Premissas!$B$5=""),"Conferir dados",IF(I29="","Conferir dados",IF(I29=0,"Hoje",IF(I29&lt;=Premissas!$B$5,"Próximo","Agendado")))))))</f>
        <v/>
      </c>
    </row>
    <row r="30" ht="23" customHeight="1">
      <c r="A30" s="10" t="n"/>
      <c r="B30" s="24" t="n"/>
      <c r="C30" s="12" t="n"/>
      <c r="D30" s="10" t="n"/>
      <c r="E30" s="10" t="n"/>
      <c r="F30" s="12" t="n"/>
      <c r="G30" s="26">
        <f>IF(OR(A30="",B30="",F30&lt;&gt;Premissas!$F$4,Premissas!$B$4=""),"",IFERROR(DATE(YEAR(Premissas!$B$4)+IF(DATE(YEAR(Premissas!$B$4),MONTH(B30),DAY(B30))&lt;Premissas!$B$4,1,0),MONTH(B30),DAY(B30)),""))</f>
        <v/>
      </c>
      <c r="H30" s="8">
        <f>IF(OR(B30="",G30=""),"",IFERROR(YEAR(G30)-YEAR(B30),""))</f>
        <v/>
      </c>
      <c r="I30" s="8">
        <f>IF(G30="","",IFERROR(G30-Premissas!$B$4,""))</f>
        <v/>
      </c>
      <c r="J30" s="8">
        <f>IF(OR(B30="",F30&lt;&gt;Premissas!$F$4),"",IFERROR(MONTH(B30),""))</f>
        <v/>
      </c>
      <c r="K30" s="16">
        <f>IF(A30="","",IF(F30="","Conferir dados",IF(F30&lt;&gt;Premissas!$F$4,"Cadastro não ativo",IF(OR(B30="",C30="",D30="",E30="",Premissas!$B$4="",Premissas!$B$5=""),"Conferir dados",IF(I30="","Conferir dados",IF(I30=0,"Hoje",IF(I30&lt;=Premissas!$B$5,"Próximo","Agendado")))))))</f>
        <v/>
      </c>
    </row>
    <row r="31" ht="23" customHeight="1">
      <c r="A31" s="10" t="n"/>
      <c r="B31" s="24" t="n"/>
      <c r="C31" s="12" t="n"/>
      <c r="D31" s="10" t="n"/>
      <c r="E31" s="10" t="n"/>
      <c r="F31" s="12" t="n"/>
      <c r="G31" s="25">
        <f>IF(OR(A31="",B31="",F31&lt;&gt;Premissas!$F$4,Premissas!$B$4=""),"",IFERROR(DATE(YEAR(Premissas!$B$4)+IF(DATE(YEAR(Premissas!$B$4),MONTH(B31),DAY(B31))&lt;Premissas!$B$4,1,0),MONTH(B31),DAY(B31)),""))</f>
        <v/>
      </c>
      <c r="H31" s="7">
        <f>IF(OR(B31="",G31=""),"",IFERROR(YEAR(G31)-YEAR(B31),""))</f>
        <v/>
      </c>
      <c r="I31" s="7">
        <f>IF(G31="","",IFERROR(G31-Premissas!$B$4,""))</f>
        <v/>
      </c>
      <c r="J31" s="7">
        <f>IF(OR(B31="",F31&lt;&gt;Premissas!$F$4),"",IFERROR(MONTH(B31),""))</f>
        <v/>
      </c>
      <c r="K31" s="14">
        <f>IF(A31="","",IF(F31="","Conferir dados",IF(F31&lt;&gt;Premissas!$F$4,"Cadastro não ativo",IF(OR(B31="",C31="",D31="",E31="",Premissas!$B$4="",Premissas!$B$5=""),"Conferir dados",IF(I31="","Conferir dados",IF(I31=0,"Hoje",IF(I31&lt;=Premissas!$B$5,"Próximo","Agendado")))))))</f>
        <v/>
      </c>
    </row>
    <row r="32" ht="23" customHeight="1">
      <c r="A32" s="10" t="n"/>
      <c r="B32" s="24" t="n"/>
      <c r="C32" s="12" t="n"/>
      <c r="D32" s="10" t="n"/>
      <c r="E32" s="10" t="n"/>
      <c r="F32" s="12" t="n"/>
      <c r="G32" s="26">
        <f>IF(OR(A32="",B32="",F32&lt;&gt;Premissas!$F$4,Premissas!$B$4=""),"",IFERROR(DATE(YEAR(Premissas!$B$4)+IF(DATE(YEAR(Premissas!$B$4),MONTH(B32),DAY(B32))&lt;Premissas!$B$4,1,0),MONTH(B32),DAY(B32)),""))</f>
        <v/>
      </c>
      <c r="H32" s="8">
        <f>IF(OR(B32="",G32=""),"",IFERROR(YEAR(G32)-YEAR(B32),""))</f>
        <v/>
      </c>
      <c r="I32" s="8">
        <f>IF(G32="","",IFERROR(G32-Premissas!$B$4,""))</f>
        <v/>
      </c>
      <c r="J32" s="8">
        <f>IF(OR(B32="",F32&lt;&gt;Premissas!$F$4),"",IFERROR(MONTH(B32),""))</f>
        <v/>
      </c>
      <c r="K32" s="16">
        <f>IF(A32="","",IF(F32="","Conferir dados",IF(F32&lt;&gt;Premissas!$F$4,"Cadastro não ativo",IF(OR(B32="",C32="",D32="",E32="",Premissas!$B$4="",Premissas!$B$5=""),"Conferir dados",IF(I32="","Conferir dados",IF(I32=0,"Hoje",IF(I32&lt;=Premissas!$B$5,"Próximo","Agendado")))))))</f>
        <v/>
      </c>
    </row>
    <row r="33" ht="23" customHeight="1">
      <c r="A33" s="10" t="n"/>
      <c r="B33" s="24" t="n"/>
      <c r="C33" s="12" t="n"/>
      <c r="D33" s="10" t="n"/>
      <c r="E33" s="10" t="n"/>
      <c r="F33" s="12" t="n"/>
      <c r="G33" s="25">
        <f>IF(OR(A33="",B33="",F33&lt;&gt;Premissas!$F$4,Premissas!$B$4=""),"",IFERROR(DATE(YEAR(Premissas!$B$4)+IF(DATE(YEAR(Premissas!$B$4),MONTH(B33),DAY(B33))&lt;Premissas!$B$4,1,0),MONTH(B33),DAY(B33)),""))</f>
        <v/>
      </c>
      <c r="H33" s="7">
        <f>IF(OR(B33="",G33=""),"",IFERROR(YEAR(G33)-YEAR(B33),""))</f>
        <v/>
      </c>
      <c r="I33" s="7">
        <f>IF(G33="","",IFERROR(G33-Premissas!$B$4,""))</f>
        <v/>
      </c>
      <c r="J33" s="7">
        <f>IF(OR(B33="",F33&lt;&gt;Premissas!$F$4),"",IFERROR(MONTH(B33),""))</f>
        <v/>
      </c>
      <c r="K33" s="14">
        <f>IF(A33="","",IF(F33="","Conferir dados",IF(F33&lt;&gt;Premissas!$F$4,"Cadastro não ativo",IF(OR(B33="",C33="",D33="",E33="",Premissas!$B$4="",Premissas!$B$5=""),"Conferir dados",IF(I33="","Conferir dados",IF(I33=0,"Hoje",IF(I33&lt;=Premissas!$B$5,"Próximo","Agendado")))))))</f>
        <v/>
      </c>
    </row>
    <row r="34" ht="23" customHeight="1">
      <c r="A34" s="10" t="n"/>
      <c r="B34" s="24" t="n"/>
      <c r="C34" s="12" t="n"/>
      <c r="D34" s="10" t="n"/>
      <c r="E34" s="10" t="n"/>
      <c r="F34" s="12" t="n"/>
      <c r="G34" s="26">
        <f>IF(OR(A34="",B34="",F34&lt;&gt;Premissas!$F$4,Premissas!$B$4=""),"",IFERROR(DATE(YEAR(Premissas!$B$4)+IF(DATE(YEAR(Premissas!$B$4),MONTH(B34),DAY(B34))&lt;Premissas!$B$4,1,0),MONTH(B34),DAY(B34)),""))</f>
        <v/>
      </c>
      <c r="H34" s="8">
        <f>IF(OR(B34="",G34=""),"",IFERROR(YEAR(G34)-YEAR(B34),""))</f>
        <v/>
      </c>
      <c r="I34" s="8">
        <f>IF(G34="","",IFERROR(G34-Premissas!$B$4,""))</f>
        <v/>
      </c>
      <c r="J34" s="8">
        <f>IF(OR(B34="",F34&lt;&gt;Premissas!$F$4),"",IFERROR(MONTH(B34),""))</f>
        <v/>
      </c>
      <c r="K34" s="16">
        <f>IF(A34="","",IF(F34="","Conferir dados",IF(F34&lt;&gt;Premissas!$F$4,"Cadastro não ativo",IF(OR(B34="",C34="",D34="",E34="",Premissas!$B$4="",Premissas!$B$5=""),"Conferir dados",IF(I34="","Conferir dados",IF(I34=0,"Hoje",IF(I34&lt;=Premissas!$B$5,"Próximo","Agendado")))))))</f>
        <v/>
      </c>
    </row>
    <row r="35" ht="23" customHeight="1">
      <c r="A35" s="10" t="n"/>
      <c r="B35" s="24" t="n"/>
      <c r="C35" s="12" t="n"/>
      <c r="D35" s="10" t="n"/>
      <c r="E35" s="10" t="n"/>
      <c r="F35" s="12" t="n"/>
      <c r="G35" s="25">
        <f>IF(OR(A35="",B35="",F35&lt;&gt;Premissas!$F$4,Premissas!$B$4=""),"",IFERROR(DATE(YEAR(Premissas!$B$4)+IF(DATE(YEAR(Premissas!$B$4),MONTH(B35),DAY(B35))&lt;Premissas!$B$4,1,0),MONTH(B35),DAY(B35)),""))</f>
        <v/>
      </c>
      <c r="H35" s="7">
        <f>IF(OR(B35="",G35=""),"",IFERROR(YEAR(G35)-YEAR(B35),""))</f>
        <v/>
      </c>
      <c r="I35" s="7">
        <f>IF(G35="","",IFERROR(G35-Premissas!$B$4,""))</f>
        <v/>
      </c>
      <c r="J35" s="7">
        <f>IF(OR(B35="",F35&lt;&gt;Premissas!$F$4),"",IFERROR(MONTH(B35),""))</f>
        <v/>
      </c>
      <c r="K35" s="14">
        <f>IF(A35="","",IF(F35="","Conferir dados",IF(F35&lt;&gt;Premissas!$F$4,"Cadastro não ativo",IF(OR(B35="",C35="",D35="",E35="",Premissas!$B$4="",Premissas!$B$5=""),"Conferir dados",IF(I35="","Conferir dados",IF(I35=0,"Hoje",IF(I35&lt;=Premissas!$B$5,"Próximo","Agendado")))))))</f>
        <v/>
      </c>
    </row>
    <row r="36" ht="23" customHeight="1">
      <c r="A36" s="10" t="n"/>
      <c r="B36" s="24" t="n"/>
      <c r="C36" s="12" t="n"/>
      <c r="D36" s="10" t="n"/>
      <c r="E36" s="10" t="n"/>
      <c r="F36" s="12" t="n"/>
      <c r="G36" s="26">
        <f>IF(OR(A36="",B36="",F36&lt;&gt;Premissas!$F$4,Premissas!$B$4=""),"",IFERROR(DATE(YEAR(Premissas!$B$4)+IF(DATE(YEAR(Premissas!$B$4),MONTH(B36),DAY(B36))&lt;Premissas!$B$4,1,0),MONTH(B36),DAY(B36)),""))</f>
        <v/>
      </c>
      <c r="H36" s="8">
        <f>IF(OR(B36="",G36=""),"",IFERROR(YEAR(G36)-YEAR(B36),""))</f>
        <v/>
      </c>
      <c r="I36" s="8">
        <f>IF(G36="","",IFERROR(G36-Premissas!$B$4,""))</f>
        <v/>
      </c>
      <c r="J36" s="8">
        <f>IF(OR(B36="",F36&lt;&gt;Premissas!$F$4),"",IFERROR(MONTH(B36),""))</f>
        <v/>
      </c>
      <c r="K36" s="16">
        <f>IF(A36="","",IF(F36="","Conferir dados",IF(F36&lt;&gt;Premissas!$F$4,"Cadastro não ativo",IF(OR(B36="",C36="",D36="",E36="",Premissas!$B$4="",Premissas!$B$5=""),"Conferir dados",IF(I36="","Conferir dados",IF(I36=0,"Hoje",IF(I36&lt;=Premissas!$B$5,"Próximo","Agendado")))))))</f>
        <v/>
      </c>
    </row>
    <row r="37" ht="23" customHeight="1">
      <c r="A37" s="10" t="n"/>
      <c r="B37" s="24" t="n"/>
      <c r="C37" s="12" t="n"/>
      <c r="D37" s="10" t="n"/>
      <c r="E37" s="10" t="n"/>
      <c r="F37" s="12" t="n"/>
      <c r="G37" s="25">
        <f>IF(OR(A37="",B37="",F37&lt;&gt;Premissas!$F$4,Premissas!$B$4=""),"",IFERROR(DATE(YEAR(Premissas!$B$4)+IF(DATE(YEAR(Premissas!$B$4),MONTH(B37),DAY(B37))&lt;Premissas!$B$4,1,0),MONTH(B37),DAY(B37)),""))</f>
        <v/>
      </c>
      <c r="H37" s="7">
        <f>IF(OR(B37="",G37=""),"",IFERROR(YEAR(G37)-YEAR(B37),""))</f>
        <v/>
      </c>
      <c r="I37" s="7">
        <f>IF(G37="","",IFERROR(G37-Premissas!$B$4,""))</f>
        <v/>
      </c>
      <c r="J37" s="7">
        <f>IF(OR(B37="",F37&lt;&gt;Premissas!$F$4),"",IFERROR(MONTH(B37),""))</f>
        <v/>
      </c>
      <c r="K37" s="14">
        <f>IF(A37="","",IF(F37="","Conferir dados",IF(F37&lt;&gt;Premissas!$F$4,"Cadastro não ativo",IF(OR(B37="",C37="",D37="",E37="",Premissas!$B$4="",Premissas!$B$5=""),"Conferir dados",IF(I37="","Conferir dados",IF(I37=0,"Hoje",IF(I37&lt;=Premissas!$B$5,"Próximo","Agendado")))))))</f>
        <v/>
      </c>
    </row>
    <row r="38" ht="23" customHeight="1">
      <c r="A38" s="10" t="n"/>
      <c r="B38" s="24" t="n"/>
      <c r="C38" s="12" t="n"/>
      <c r="D38" s="10" t="n"/>
      <c r="E38" s="10" t="n"/>
      <c r="F38" s="12" t="n"/>
      <c r="G38" s="26">
        <f>IF(OR(A38="",B38="",F38&lt;&gt;Premissas!$F$4,Premissas!$B$4=""),"",IFERROR(DATE(YEAR(Premissas!$B$4)+IF(DATE(YEAR(Premissas!$B$4),MONTH(B38),DAY(B38))&lt;Premissas!$B$4,1,0),MONTH(B38),DAY(B38)),""))</f>
        <v/>
      </c>
      <c r="H38" s="8">
        <f>IF(OR(B38="",G38=""),"",IFERROR(YEAR(G38)-YEAR(B38),""))</f>
        <v/>
      </c>
      <c r="I38" s="8">
        <f>IF(G38="","",IFERROR(G38-Premissas!$B$4,""))</f>
        <v/>
      </c>
      <c r="J38" s="8">
        <f>IF(OR(B38="",F38&lt;&gt;Premissas!$F$4),"",IFERROR(MONTH(B38),""))</f>
        <v/>
      </c>
      <c r="K38" s="16">
        <f>IF(A38="","",IF(F38="","Conferir dados",IF(F38&lt;&gt;Premissas!$F$4,"Cadastro não ativo",IF(OR(B38="",C38="",D38="",E38="",Premissas!$B$4="",Premissas!$B$5=""),"Conferir dados",IF(I38="","Conferir dados",IF(I38=0,"Hoje",IF(I38&lt;=Premissas!$B$5,"Próximo","Agendado")))))))</f>
        <v/>
      </c>
    </row>
    <row r="39" ht="23" customHeight="1">
      <c r="A39" s="10" t="n"/>
      <c r="B39" s="24" t="n"/>
      <c r="C39" s="12" t="n"/>
      <c r="D39" s="10" t="n"/>
      <c r="E39" s="10" t="n"/>
      <c r="F39" s="12" t="n"/>
      <c r="G39" s="25">
        <f>IF(OR(A39="",B39="",F39&lt;&gt;Premissas!$F$4,Premissas!$B$4=""),"",IFERROR(DATE(YEAR(Premissas!$B$4)+IF(DATE(YEAR(Premissas!$B$4),MONTH(B39),DAY(B39))&lt;Premissas!$B$4,1,0),MONTH(B39),DAY(B39)),""))</f>
        <v/>
      </c>
      <c r="H39" s="7">
        <f>IF(OR(B39="",G39=""),"",IFERROR(YEAR(G39)-YEAR(B39),""))</f>
        <v/>
      </c>
      <c r="I39" s="7">
        <f>IF(G39="","",IFERROR(G39-Premissas!$B$4,""))</f>
        <v/>
      </c>
      <c r="J39" s="7">
        <f>IF(OR(B39="",F39&lt;&gt;Premissas!$F$4),"",IFERROR(MONTH(B39),""))</f>
        <v/>
      </c>
      <c r="K39" s="14">
        <f>IF(A39="","",IF(F39="","Conferir dados",IF(F39&lt;&gt;Premissas!$F$4,"Cadastro não ativo",IF(OR(B39="",C39="",D39="",E39="",Premissas!$B$4="",Premissas!$B$5=""),"Conferir dados",IF(I39="","Conferir dados",IF(I39=0,"Hoje",IF(I39&lt;=Premissas!$B$5,"Próximo","Agendado")))))))</f>
        <v/>
      </c>
    </row>
    <row r="40" ht="23" customHeight="1">
      <c r="A40" s="10" t="n"/>
      <c r="B40" s="24" t="n"/>
      <c r="C40" s="12" t="n"/>
      <c r="D40" s="10" t="n"/>
      <c r="E40" s="10" t="n"/>
      <c r="F40" s="12" t="n"/>
      <c r="G40" s="26">
        <f>IF(OR(A40="",B40="",F40&lt;&gt;Premissas!$F$4,Premissas!$B$4=""),"",IFERROR(DATE(YEAR(Premissas!$B$4)+IF(DATE(YEAR(Premissas!$B$4),MONTH(B40),DAY(B40))&lt;Premissas!$B$4,1,0),MONTH(B40),DAY(B40)),""))</f>
        <v/>
      </c>
      <c r="H40" s="8">
        <f>IF(OR(B40="",G40=""),"",IFERROR(YEAR(G40)-YEAR(B40),""))</f>
        <v/>
      </c>
      <c r="I40" s="8">
        <f>IF(G40="","",IFERROR(G40-Premissas!$B$4,""))</f>
        <v/>
      </c>
      <c r="J40" s="8">
        <f>IF(OR(B40="",F40&lt;&gt;Premissas!$F$4),"",IFERROR(MONTH(B40),""))</f>
        <v/>
      </c>
      <c r="K40" s="16">
        <f>IF(A40="","",IF(F40="","Conferir dados",IF(F40&lt;&gt;Premissas!$F$4,"Cadastro não ativo",IF(OR(B40="",C40="",D40="",E40="",Premissas!$B$4="",Premissas!$B$5=""),"Conferir dados",IF(I40="","Conferir dados",IF(I40=0,"Hoje",IF(I40&lt;=Premissas!$B$5,"Próximo","Agendado")))))))</f>
        <v/>
      </c>
    </row>
    <row r="41" ht="23" customHeight="1">
      <c r="A41" s="10" t="n"/>
      <c r="B41" s="24" t="n"/>
      <c r="C41" s="12" t="n"/>
      <c r="D41" s="10" t="n"/>
      <c r="E41" s="10" t="n"/>
      <c r="F41" s="12" t="n"/>
      <c r="G41" s="25">
        <f>IF(OR(A41="",B41="",F41&lt;&gt;Premissas!$F$4,Premissas!$B$4=""),"",IFERROR(DATE(YEAR(Premissas!$B$4)+IF(DATE(YEAR(Premissas!$B$4),MONTH(B41),DAY(B41))&lt;Premissas!$B$4,1,0),MONTH(B41),DAY(B41)),""))</f>
        <v/>
      </c>
      <c r="H41" s="7">
        <f>IF(OR(B41="",G41=""),"",IFERROR(YEAR(G41)-YEAR(B41),""))</f>
        <v/>
      </c>
      <c r="I41" s="7">
        <f>IF(G41="","",IFERROR(G41-Premissas!$B$4,""))</f>
        <v/>
      </c>
      <c r="J41" s="7">
        <f>IF(OR(B41="",F41&lt;&gt;Premissas!$F$4),"",IFERROR(MONTH(B41),""))</f>
        <v/>
      </c>
      <c r="K41" s="14">
        <f>IF(A41="","",IF(F41="","Conferir dados",IF(F41&lt;&gt;Premissas!$F$4,"Cadastro não ativo",IF(OR(B41="",C41="",D41="",E41="",Premissas!$B$4="",Premissas!$B$5=""),"Conferir dados",IF(I41="","Conferir dados",IF(I41=0,"Hoje",IF(I41&lt;=Premissas!$B$5,"Próximo","Agendado")))))))</f>
        <v/>
      </c>
    </row>
    <row r="42" ht="23" customHeight="1">
      <c r="A42" s="10" t="n"/>
      <c r="B42" s="24" t="n"/>
      <c r="C42" s="12" t="n"/>
      <c r="D42" s="10" t="n"/>
      <c r="E42" s="10" t="n"/>
      <c r="F42" s="12" t="n"/>
      <c r="G42" s="26">
        <f>IF(OR(A42="",B42="",F42&lt;&gt;Premissas!$F$4,Premissas!$B$4=""),"",IFERROR(DATE(YEAR(Premissas!$B$4)+IF(DATE(YEAR(Premissas!$B$4),MONTH(B42),DAY(B42))&lt;Premissas!$B$4,1,0),MONTH(B42),DAY(B42)),""))</f>
        <v/>
      </c>
      <c r="H42" s="8">
        <f>IF(OR(B42="",G42=""),"",IFERROR(YEAR(G42)-YEAR(B42),""))</f>
        <v/>
      </c>
      <c r="I42" s="8">
        <f>IF(G42="","",IFERROR(G42-Premissas!$B$4,""))</f>
        <v/>
      </c>
      <c r="J42" s="8">
        <f>IF(OR(B42="",F42&lt;&gt;Premissas!$F$4),"",IFERROR(MONTH(B42),""))</f>
        <v/>
      </c>
      <c r="K42" s="16">
        <f>IF(A42="","",IF(F42="","Conferir dados",IF(F42&lt;&gt;Premissas!$F$4,"Cadastro não ativo",IF(OR(B42="",C42="",D42="",E42="",Premissas!$B$4="",Premissas!$B$5=""),"Conferir dados",IF(I42="","Conferir dados",IF(I42=0,"Hoje",IF(I42&lt;=Premissas!$B$5,"Próximo","Agendado")))))))</f>
        <v/>
      </c>
    </row>
    <row r="43" ht="23" customHeight="1">
      <c r="A43" s="10" t="n"/>
      <c r="B43" s="24" t="n"/>
      <c r="C43" s="12" t="n"/>
      <c r="D43" s="10" t="n"/>
      <c r="E43" s="10" t="n"/>
      <c r="F43" s="12" t="n"/>
      <c r="G43" s="25">
        <f>IF(OR(A43="",B43="",F43&lt;&gt;Premissas!$F$4,Premissas!$B$4=""),"",IFERROR(DATE(YEAR(Premissas!$B$4)+IF(DATE(YEAR(Premissas!$B$4),MONTH(B43),DAY(B43))&lt;Premissas!$B$4,1,0),MONTH(B43),DAY(B43)),""))</f>
        <v/>
      </c>
      <c r="H43" s="7">
        <f>IF(OR(B43="",G43=""),"",IFERROR(YEAR(G43)-YEAR(B43),""))</f>
        <v/>
      </c>
      <c r="I43" s="7">
        <f>IF(G43="","",IFERROR(G43-Premissas!$B$4,""))</f>
        <v/>
      </c>
      <c r="J43" s="7">
        <f>IF(OR(B43="",F43&lt;&gt;Premissas!$F$4),"",IFERROR(MONTH(B43),""))</f>
        <v/>
      </c>
      <c r="K43" s="14">
        <f>IF(A43="","",IF(F43="","Conferir dados",IF(F43&lt;&gt;Premissas!$F$4,"Cadastro não ativo",IF(OR(B43="",C43="",D43="",E43="",Premissas!$B$4="",Premissas!$B$5=""),"Conferir dados",IF(I43="","Conferir dados",IF(I43=0,"Hoje",IF(I43&lt;=Premissas!$B$5,"Próximo","Agendado")))))))</f>
        <v/>
      </c>
    </row>
    <row r="44" ht="23" customHeight="1">
      <c r="A44" s="10" t="n"/>
      <c r="B44" s="24" t="n"/>
      <c r="C44" s="12" t="n"/>
      <c r="D44" s="10" t="n"/>
      <c r="E44" s="10" t="n"/>
      <c r="F44" s="12" t="n"/>
      <c r="G44" s="26">
        <f>IF(OR(A44="",B44="",F44&lt;&gt;Premissas!$F$4,Premissas!$B$4=""),"",IFERROR(DATE(YEAR(Premissas!$B$4)+IF(DATE(YEAR(Premissas!$B$4),MONTH(B44),DAY(B44))&lt;Premissas!$B$4,1,0),MONTH(B44),DAY(B44)),""))</f>
        <v/>
      </c>
      <c r="H44" s="8">
        <f>IF(OR(B44="",G44=""),"",IFERROR(YEAR(G44)-YEAR(B44),""))</f>
        <v/>
      </c>
      <c r="I44" s="8">
        <f>IF(G44="","",IFERROR(G44-Premissas!$B$4,""))</f>
        <v/>
      </c>
      <c r="J44" s="8">
        <f>IF(OR(B44="",F44&lt;&gt;Premissas!$F$4),"",IFERROR(MONTH(B44),""))</f>
        <v/>
      </c>
      <c r="K44" s="16">
        <f>IF(A44="","",IF(F44="","Conferir dados",IF(F44&lt;&gt;Premissas!$F$4,"Cadastro não ativo",IF(OR(B44="",C44="",D44="",E44="",Premissas!$B$4="",Premissas!$B$5=""),"Conferir dados",IF(I44="","Conferir dados",IF(I44=0,"Hoje",IF(I44&lt;=Premissas!$B$5,"Próximo","Agendado")))))))</f>
        <v/>
      </c>
    </row>
    <row r="45" ht="23" customHeight="1">
      <c r="A45" s="10" t="n"/>
      <c r="B45" s="24" t="n"/>
      <c r="C45" s="12" t="n"/>
      <c r="D45" s="10" t="n"/>
      <c r="E45" s="10" t="n"/>
      <c r="F45" s="12" t="n"/>
      <c r="G45" s="25">
        <f>IF(OR(A45="",B45="",F45&lt;&gt;Premissas!$F$4,Premissas!$B$4=""),"",IFERROR(DATE(YEAR(Premissas!$B$4)+IF(DATE(YEAR(Premissas!$B$4),MONTH(B45),DAY(B45))&lt;Premissas!$B$4,1,0),MONTH(B45),DAY(B45)),""))</f>
        <v/>
      </c>
      <c r="H45" s="7">
        <f>IF(OR(B45="",G45=""),"",IFERROR(YEAR(G45)-YEAR(B45),""))</f>
        <v/>
      </c>
      <c r="I45" s="7">
        <f>IF(G45="","",IFERROR(G45-Premissas!$B$4,""))</f>
        <v/>
      </c>
      <c r="J45" s="7">
        <f>IF(OR(B45="",F45&lt;&gt;Premissas!$F$4),"",IFERROR(MONTH(B45),""))</f>
        <v/>
      </c>
      <c r="K45" s="14">
        <f>IF(A45="","",IF(F45="","Conferir dados",IF(F45&lt;&gt;Premissas!$F$4,"Cadastro não ativo",IF(OR(B45="",C45="",D45="",E45="",Premissas!$B$4="",Premissas!$B$5=""),"Conferir dados",IF(I45="","Conferir dados",IF(I45=0,"Hoje",IF(I45&lt;=Premissas!$B$5,"Próximo","Agendado")))))))</f>
        <v/>
      </c>
    </row>
    <row r="46" ht="23" customHeight="1">
      <c r="A46" s="10" t="n"/>
      <c r="B46" s="24" t="n"/>
      <c r="C46" s="12" t="n"/>
      <c r="D46" s="10" t="n"/>
      <c r="E46" s="10" t="n"/>
      <c r="F46" s="12" t="n"/>
      <c r="G46" s="26">
        <f>IF(OR(A46="",B46="",F46&lt;&gt;Premissas!$F$4,Premissas!$B$4=""),"",IFERROR(DATE(YEAR(Premissas!$B$4)+IF(DATE(YEAR(Premissas!$B$4),MONTH(B46),DAY(B46))&lt;Premissas!$B$4,1,0),MONTH(B46),DAY(B46)),""))</f>
        <v/>
      </c>
      <c r="H46" s="8">
        <f>IF(OR(B46="",G46=""),"",IFERROR(YEAR(G46)-YEAR(B46),""))</f>
        <v/>
      </c>
      <c r="I46" s="8">
        <f>IF(G46="","",IFERROR(G46-Premissas!$B$4,""))</f>
        <v/>
      </c>
      <c r="J46" s="8">
        <f>IF(OR(B46="",F46&lt;&gt;Premissas!$F$4),"",IFERROR(MONTH(B46),""))</f>
        <v/>
      </c>
      <c r="K46" s="16">
        <f>IF(A46="","",IF(F46="","Conferir dados",IF(F46&lt;&gt;Premissas!$F$4,"Cadastro não ativo",IF(OR(B46="",C46="",D46="",E46="",Premissas!$B$4="",Premissas!$B$5=""),"Conferir dados",IF(I46="","Conferir dados",IF(I46=0,"Hoje",IF(I46&lt;=Premissas!$B$5,"Próximo","Agendado")))))))</f>
        <v/>
      </c>
    </row>
    <row r="47" ht="23" customHeight="1">
      <c r="A47" s="10" t="n"/>
      <c r="B47" s="24" t="n"/>
      <c r="C47" s="12" t="n"/>
      <c r="D47" s="10" t="n"/>
      <c r="E47" s="10" t="n"/>
      <c r="F47" s="12" t="n"/>
      <c r="G47" s="25">
        <f>IF(OR(A47="",B47="",F47&lt;&gt;Premissas!$F$4,Premissas!$B$4=""),"",IFERROR(DATE(YEAR(Premissas!$B$4)+IF(DATE(YEAR(Premissas!$B$4),MONTH(B47),DAY(B47))&lt;Premissas!$B$4,1,0),MONTH(B47),DAY(B47)),""))</f>
        <v/>
      </c>
      <c r="H47" s="7">
        <f>IF(OR(B47="",G47=""),"",IFERROR(YEAR(G47)-YEAR(B47),""))</f>
        <v/>
      </c>
      <c r="I47" s="7">
        <f>IF(G47="","",IFERROR(G47-Premissas!$B$4,""))</f>
        <v/>
      </c>
      <c r="J47" s="7">
        <f>IF(OR(B47="",F47&lt;&gt;Premissas!$F$4),"",IFERROR(MONTH(B47),""))</f>
        <v/>
      </c>
      <c r="K47" s="14">
        <f>IF(A47="","",IF(F47="","Conferir dados",IF(F47&lt;&gt;Premissas!$F$4,"Cadastro não ativo",IF(OR(B47="",C47="",D47="",E47="",Premissas!$B$4="",Premissas!$B$5=""),"Conferir dados",IF(I47="","Conferir dados",IF(I47=0,"Hoje",IF(I47&lt;=Premissas!$B$5,"Próximo","Agendado")))))))</f>
        <v/>
      </c>
    </row>
    <row r="48" ht="23" customHeight="1">
      <c r="A48" s="10" t="n"/>
      <c r="B48" s="24" t="n"/>
      <c r="C48" s="12" t="n"/>
      <c r="D48" s="10" t="n"/>
      <c r="E48" s="10" t="n"/>
      <c r="F48" s="12" t="n"/>
      <c r="G48" s="26">
        <f>IF(OR(A48="",B48="",F48&lt;&gt;Premissas!$F$4,Premissas!$B$4=""),"",IFERROR(DATE(YEAR(Premissas!$B$4)+IF(DATE(YEAR(Premissas!$B$4),MONTH(B48),DAY(B48))&lt;Premissas!$B$4,1,0),MONTH(B48),DAY(B48)),""))</f>
        <v/>
      </c>
      <c r="H48" s="8">
        <f>IF(OR(B48="",G48=""),"",IFERROR(YEAR(G48)-YEAR(B48),""))</f>
        <v/>
      </c>
      <c r="I48" s="8">
        <f>IF(G48="","",IFERROR(G48-Premissas!$B$4,""))</f>
        <v/>
      </c>
      <c r="J48" s="8">
        <f>IF(OR(B48="",F48&lt;&gt;Premissas!$F$4),"",IFERROR(MONTH(B48),""))</f>
        <v/>
      </c>
      <c r="K48" s="16">
        <f>IF(A48="","",IF(F48="","Conferir dados",IF(F48&lt;&gt;Premissas!$F$4,"Cadastro não ativo",IF(OR(B48="",C48="",D48="",E48="",Premissas!$B$4="",Premissas!$B$5=""),"Conferir dados",IF(I48="","Conferir dados",IF(I48=0,"Hoje",IF(I48&lt;=Premissas!$B$5,"Próximo","Agendado")))))))</f>
        <v/>
      </c>
    </row>
    <row r="49" ht="23" customHeight="1">
      <c r="A49" s="10" t="n"/>
      <c r="B49" s="24" t="n"/>
      <c r="C49" s="12" t="n"/>
      <c r="D49" s="10" t="n"/>
      <c r="E49" s="10" t="n"/>
      <c r="F49" s="12" t="n"/>
      <c r="G49" s="25">
        <f>IF(OR(A49="",B49="",F49&lt;&gt;Premissas!$F$4,Premissas!$B$4=""),"",IFERROR(DATE(YEAR(Premissas!$B$4)+IF(DATE(YEAR(Premissas!$B$4),MONTH(B49),DAY(B49))&lt;Premissas!$B$4,1,0),MONTH(B49),DAY(B49)),""))</f>
        <v/>
      </c>
      <c r="H49" s="7">
        <f>IF(OR(B49="",G49=""),"",IFERROR(YEAR(G49)-YEAR(B49),""))</f>
        <v/>
      </c>
      <c r="I49" s="7">
        <f>IF(G49="","",IFERROR(G49-Premissas!$B$4,""))</f>
        <v/>
      </c>
      <c r="J49" s="7">
        <f>IF(OR(B49="",F49&lt;&gt;Premissas!$F$4),"",IFERROR(MONTH(B49),""))</f>
        <v/>
      </c>
      <c r="K49" s="14">
        <f>IF(A49="","",IF(F49="","Conferir dados",IF(F49&lt;&gt;Premissas!$F$4,"Cadastro não ativo",IF(OR(B49="",C49="",D49="",E49="",Premissas!$B$4="",Premissas!$B$5=""),"Conferir dados",IF(I49="","Conferir dados",IF(I49=0,"Hoje",IF(I49&lt;=Premissas!$B$5,"Próximo","Agendado")))))))</f>
        <v/>
      </c>
    </row>
    <row r="50" ht="23" customHeight="1">
      <c r="A50" s="10" t="n"/>
      <c r="B50" s="24" t="n"/>
      <c r="C50" s="12" t="n"/>
      <c r="D50" s="10" t="n"/>
      <c r="E50" s="10" t="n"/>
      <c r="F50" s="12" t="n"/>
      <c r="G50" s="26">
        <f>IF(OR(A50="",B50="",F50&lt;&gt;Premissas!$F$4,Premissas!$B$4=""),"",IFERROR(DATE(YEAR(Premissas!$B$4)+IF(DATE(YEAR(Premissas!$B$4),MONTH(B50),DAY(B50))&lt;Premissas!$B$4,1,0),MONTH(B50),DAY(B50)),""))</f>
        <v/>
      </c>
      <c r="H50" s="8">
        <f>IF(OR(B50="",G50=""),"",IFERROR(YEAR(G50)-YEAR(B50),""))</f>
        <v/>
      </c>
      <c r="I50" s="8">
        <f>IF(G50="","",IFERROR(G50-Premissas!$B$4,""))</f>
        <v/>
      </c>
      <c r="J50" s="8">
        <f>IF(OR(B50="",F50&lt;&gt;Premissas!$F$4),"",IFERROR(MONTH(B50),""))</f>
        <v/>
      </c>
      <c r="K50" s="16">
        <f>IF(A50="","",IF(F50="","Conferir dados",IF(F50&lt;&gt;Premissas!$F$4,"Cadastro não ativo",IF(OR(B50="",C50="",D50="",E50="",Premissas!$B$4="",Premissas!$B$5=""),"Conferir dados",IF(I50="","Conferir dados",IF(I50=0,"Hoje",IF(I50&lt;=Premissas!$B$5,"Próximo","Agendado")))))))</f>
        <v/>
      </c>
    </row>
    <row r="51" ht="23" customHeight="1">
      <c r="A51" s="10" t="n"/>
      <c r="B51" s="24" t="n"/>
      <c r="C51" s="12" t="n"/>
      <c r="D51" s="10" t="n"/>
      <c r="E51" s="10" t="n"/>
      <c r="F51" s="12" t="n"/>
      <c r="G51" s="25">
        <f>IF(OR(A51="",B51="",F51&lt;&gt;Premissas!$F$4,Premissas!$B$4=""),"",IFERROR(DATE(YEAR(Premissas!$B$4)+IF(DATE(YEAR(Premissas!$B$4),MONTH(B51),DAY(B51))&lt;Premissas!$B$4,1,0),MONTH(B51),DAY(B51)),""))</f>
        <v/>
      </c>
      <c r="H51" s="7">
        <f>IF(OR(B51="",G51=""),"",IFERROR(YEAR(G51)-YEAR(B51),""))</f>
        <v/>
      </c>
      <c r="I51" s="7">
        <f>IF(G51="","",IFERROR(G51-Premissas!$B$4,""))</f>
        <v/>
      </c>
      <c r="J51" s="7">
        <f>IF(OR(B51="",F51&lt;&gt;Premissas!$F$4),"",IFERROR(MONTH(B51),""))</f>
        <v/>
      </c>
      <c r="K51" s="14">
        <f>IF(A51="","",IF(F51="","Conferir dados",IF(F51&lt;&gt;Premissas!$F$4,"Cadastro não ativo",IF(OR(B51="",C51="",D51="",E51="",Premissas!$B$4="",Premissas!$B$5=""),"Conferir dados",IF(I51="","Conferir dados",IF(I51=0,"Hoje",IF(I51&lt;=Premissas!$B$5,"Próximo","Agendado")))))))</f>
        <v/>
      </c>
    </row>
    <row r="52" ht="23" customHeight="1">
      <c r="A52" s="10" t="n"/>
      <c r="B52" s="24" t="n"/>
      <c r="C52" s="12" t="n"/>
      <c r="D52" s="10" t="n"/>
      <c r="E52" s="10" t="n"/>
      <c r="F52" s="12" t="n"/>
      <c r="G52" s="26">
        <f>IF(OR(A52="",B52="",F52&lt;&gt;Premissas!$F$4,Premissas!$B$4=""),"",IFERROR(DATE(YEAR(Premissas!$B$4)+IF(DATE(YEAR(Premissas!$B$4),MONTH(B52),DAY(B52))&lt;Premissas!$B$4,1,0),MONTH(B52),DAY(B52)),""))</f>
        <v/>
      </c>
      <c r="H52" s="8">
        <f>IF(OR(B52="",G52=""),"",IFERROR(YEAR(G52)-YEAR(B52),""))</f>
        <v/>
      </c>
      <c r="I52" s="8">
        <f>IF(G52="","",IFERROR(G52-Premissas!$B$4,""))</f>
        <v/>
      </c>
      <c r="J52" s="8">
        <f>IF(OR(B52="",F52&lt;&gt;Premissas!$F$4),"",IFERROR(MONTH(B52),""))</f>
        <v/>
      </c>
      <c r="K52" s="16">
        <f>IF(A52="","",IF(F52="","Conferir dados",IF(F52&lt;&gt;Premissas!$F$4,"Cadastro não ativo",IF(OR(B52="",C52="",D52="",E52="",Premissas!$B$4="",Premissas!$B$5=""),"Conferir dados",IF(I52="","Conferir dados",IF(I52=0,"Hoje",IF(I52&lt;=Premissas!$B$5,"Próximo","Agendado")))))))</f>
        <v/>
      </c>
    </row>
    <row r="53" ht="23" customHeight="1">
      <c r="A53" s="10" t="n"/>
      <c r="B53" s="24" t="n"/>
      <c r="C53" s="12" t="n"/>
      <c r="D53" s="10" t="n"/>
      <c r="E53" s="10" t="n"/>
      <c r="F53" s="12" t="n"/>
      <c r="G53" s="25">
        <f>IF(OR(A53="",B53="",F53&lt;&gt;Premissas!$F$4,Premissas!$B$4=""),"",IFERROR(DATE(YEAR(Premissas!$B$4)+IF(DATE(YEAR(Premissas!$B$4),MONTH(B53),DAY(B53))&lt;Premissas!$B$4,1,0),MONTH(B53),DAY(B53)),""))</f>
        <v/>
      </c>
      <c r="H53" s="7">
        <f>IF(OR(B53="",G53=""),"",IFERROR(YEAR(G53)-YEAR(B53),""))</f>
        <v/>
      </c>
      <c r="I53" s="7">
        <f>IF(G53="","",IFERROR(G53-Premissas!$B$4,""))</f>
        <v/>
      </c>
      <c r="J53" s="7">
        <f>IF(OR(B53="",F53&lt;&gt;Premissas!$F$4),"",IFERROR(MONTH(B53),""))</f>
        <v/>
      </c>
      <c r="K53" s="14">
        <f>IF(A53="","",IF(F53="","Conferir dados",IF(F53&lt;&gt;Premissas!$F$4,"Cadastro não ativo",IF(OR(B53="",C53="",D53="",E53="",Premissas!$B$4="",Premissas!$B$5=""),"Conferir dados",IF(I53="","Conferir dados",IF(I53=0,"Hoje",IF(I53&lt;=Premissas!$B$5,"Próximo","Agendado")))))))</f>
        <v/>
      </c>
    </row>
    <row r="54" ht="23" customHeight="1">
      <c r="A54" s="10" t="n"/>
      <c r="B54" s="24" t="n"/>
      <c r="C54" s="12" t="n"/>
      <c r="D54" s="10" t="n"/>
      <c r="E54" s="10" t="n"/>
      <c r="F54" s="12" t="n"/>
      <c r="G54" s="26">
        <f>IF(OR(A54="",B54="",F54&lt;&gt;Premissas!$F$4,Premissas!$B$4=""),"",IFERROR(DATE(YEAR(Premissas!$B$4)+IF(DATE(YEAR(Premissas!$B$4),MONTH(B54),DAY(B54))&lt;Premissas!$B$4,1,0),MONTH(B54),DAY(B54)),""))</f>
        <v/>
      </c>
      <c r="H54" s="8">
        <f>IF(OR(B54="",G54=""),"",IFERROR(YEAR(G54)-YEAR(B54),""))</f>
        <v/>
      </c>
      <c r="I54" s="8">
        <f>IF(G54="","",IFERROR(G54-Premissas!$B$4,""))</f>
        <v/>
      </c>
      <c r="J54" s="8">
        <f>IF(OR(B54="",F54&lt;&gt;Premissas!$F$4),"",IFERROR(MONTH(B54),""))</f>
        <v/>
      </c>
      <c r="K54" s="16">
        <f>IF(A54="","",IF(F54="","Conferir dados",IF(F54&lt;&gt;Premissas!$F$4,"Cadastro não ativo",IF(OR(B54="",C54="",D54="",E54="",Premissas!$B$4="",Premissas!$B$5=""),"Conferir dados",IF(I54="","Conferir dados",IF(I54=0,"Hoje",IF(I54&lt;=Premissas!$B$5,"Próximo","Agendado")))))))</f>
        <v/>
      </c>
    </row>
    <row r="55" ht="23" customHeight="1">
      <c r="A55" s="10" t="n"/>
      <c r="B55" s="24" t="n"/>
      <c r="C55" s="12" t="n"/>
      <c r="D55" s="10" t="n"/>
      <c r="E55" s="10" t="n"/>
      <c r="F55" s="12" t="n"/>
      <c r="G55" s="25">
        <f>IF(OR(A55="",B55="",F55&lt;&gt;Premissas!$F$4,Premissas!$B$4=""),"",IFERROR(DATE(YEAR(Premissas!$B$4)+IF(DATE(YEAR(Premissas!$B$4),MONTH(B55),DAY(B55))&lt;Premissas!$B$4,1,0),MONTH(B55),DAY(B55)),""))</f>
        <v/>
      </c>
      <c r="H55" s="7">
        <f>IF(OR(B55="",G55=""),"",IFERROR(YEAR(G55)-YEAR(B55),""))</f>
        <v/>
      </c>
      <c r="I55" s="7">
        <f>IF(G55="","",IFERROR(G55-Premissas!$B$4,""))</f>
        <v/>
      </c>
      <c r="J55" s="7">
        <f>IF(OR(B55="",F55&lt;&gt;Premissas!$F$4),"",IFERROR(MONTH(B55),""))</f>
        <v/>
      </c>
      <c r="K55" s="14">
        <f>IF(A55="","",IF(F55="","Conferir dados",IF(F55&lt;&gt;Premissas!$F$4,"Cadastro não ativo",IF(OR(B55="",C55="",D55="",E55="",Premissas!$B$4="",Premissas!$B$5=""),"Conferir dados",IF(I55="","Conferir dados",IF(I55=0,"Hoje",IF(I55&lt;=Premissas!$B$5,"Próximo","Agendado")))))))</f>
        <v/>
      </c>
    </row>
    <row r="56" ht="23" customHeight="1">
      <c r="A56" s="10" t="n"/>
      <c r="B56" s="24" t="n"/>
      <c r="C56" s="12" t="n"/>
      <c r="D56" s="10" t="n"/>
      <c r="E56" s="10" t="n"/>
      <c r="F56" s="12" t="n"/>
      <c r="G56" s="26">
        <f>IF(OR(A56="",B56="",F56&lt;&gt;Premissas!$F$4,Premissas!$B$4=""),"",IFERROR(DATE(YEAR(Premissas!$B$4)+IF(DATE(YEAR(Premissas!$B$4),MONTH(B56),DAY(B56))&lt;Premissas!$B$4,1,0),MONTH(B56),DAY(B56)),""))</f>
        <v/>
      </c>
      <c r="H56" s="8">
        <f>IF(OR(B56="",G56=""),"",IFERROR(YEAR(G56)-YEAR(B56),""))</f>
        <v/>
      </c>
      <c r="I56" s="8">
        <f>IF(G56="","",IFERROR(G56-Premissas!$B$4,""))</f>
        <v/>
      </c>
      <c r="J56" s="8">
        <f>IF(OR(B56="",F56&lt;&gt;Premissas!$F$4),"",IFERROR(MONTH(B56),""))</f>
        <v/>
      </c>
      <c r="K56" s="16">
        <f>IF(A56="","",IF(F56="","Conferir dados",IF(F56&lt;&gt;Premissas!$F$4,"Cadastro não ativo",IF(OR(B56="",C56="",D56="",E56="",Premissas!$B$4="",Premissas!$B$5=""),"Conferir dados",IF(I56="","Conferir dados",IF(I56=0,"Hoje",IF(I56&lt;=Premissas!$B$5,"Próximo","Agendado")))))))</f>
        <v/>
      </c>
    </row>
    <row r="57" ht="23" customHeight="1">
      <c r="A57" s="10" t="n"/>
      <c r="B57" s="24" t="n"/>
      <c r="C57" s="12" t="n"/>
      <c r="D57" s="10" t="n"/>
      <c r="E57" s="10" t="n"/>
      <c r="F57" s="12" t="n"/>
      <c r="G57" s="25">
        <f>IF(OR(A57="",B57="",F57&lt;&gt;Premissas!$F$4,Premissas!$B$4=""),"",IFERROR(DATE(YEAR(Premissas!$B$4)+IF(DATE(YEAR(Premissas!$B$4),MONTH(B57),DAY(B57))&lt;Premissas!$B$4,1,0),MONTH(B57),DAY(B57)),""))</f>
        <v/>
      </c>
      <c r="H57" s="7">
        <f>IF(OR(B57="",G57=""),"",IFERROR(YEAR(G57)-YEAR(B57),""))</f>
        <v/>
      </c>
      <c r="I57" s="7">
        <f>IF(G57="","",IFERROR(G57-Premissas!$B$4,""))</f>
        <v/>
      </c>
      <c r="J57" s="7">
        <f>IF(OR(B57="",F57&lt;&gt;Premissas!$F$4),"",IFERROR(MONTH(B57),""))</f>
        <v/>
      </c>
      <c r="K57" s="14">
        <f>IF(A57="","",IF(F57="","Conferir dados",IF(F57&lt;&gt;Premissas!$F$4,"Cadastro não ativo",IF(OR(B57="",C57="",D57="",E57="",Premissas!$B$4="",Premissas!$B$5=""),"Conferir dados",IF(I57="","Conferir dados",IF(I57=0,"Hoje",IF(I57&lt;=Premissas!$B$5,"Próximo","Agendado")))))))</f>
        <v/>
      </c>
    </row>
    <row r="58" ht="23" customHeight="1">
      <c r="A58" s="10" t="n"/>
      <c r="B58" s="24" t="n"/>
      <c r="C58" s="12" t="n"/>
      <c r="D58" s="10" t="n"/>
      <c r="E58" s="10" t="n"/>
      <c r="F58" s="12" t="n"/>
      <c r="G58" s="26">
        <f>IF(OR(A58="",B58="",F58&lt;&gt;Premissas!$F$4,Premissas!$B$4=""),"",IFERROR(DATE(YEAR(Premissas!$B$4)+IF(DATE(YEAR(Premissas!$B$4),MONTH(B58),DAY(B58))&lt;Premissas!$B$4,1,0),MONTH(B58),DAY(B58)),""))</f>
        <v/>
      </c>
      <c r="H58" s="8">
        <f>IF(OR(B58="",G58=""),"",IFERROR(YEAR(G58)-YEAR(B58),""))</f>
        <v/>
      </c>
      <c r="I58" s="8">
        <f>IF(G58="","",IFERROR(G58-Premissas!$B$4,""))</f>
        <v/>
      </c>
      <c r="J58" s="8">
        <f>IF(OR(B58="",F58&lt;&gt;Premissas!$F$4),"",IFERROR(MONTH(B58),""))</f>
        <v/>
      </c>
      <c r="K58" s="16">
        <f>IF(A58="","",IF(F58="","Conferir dados",IF(F58&lt;&gt;Premissas!$F$4,"Cadastro não ativo",IF(OR(B58="",C58="",D58="",E58="",Premissas!$B$4="",Premissas!$B$5=""),"Conferir dados",IF(I58="","Conferir dados",IF(I58=0,"Hoje",IF(I58&lt;=Premissas!$B$5,"Próximo","Agendado")))))))</f>
        <v/>
      </c>
    </row>
    <row r="59" ht="23" customHeight="1">
      <c r="A59" s="10" t="n"/>
      <c r="B59" s="24" t="n"/>
      <c r="C59" s="12" t="n"/>
      <c r="D59" s="10" t="n"/>
      <c r="E59" s="10" t="n"/>
      <c r="F59" s="12" t="n"/>
      <c r="G59" s="25">
        <f>IF(OR(A59="",B59="",F59&lt;&gt;Premissas!$F$4,Premissas!$B$4=""),"",IFERROR(DATE(YEAR(Premissas!$B$4)+IF(DATE(YEAR(Premissas!$B$4),MONTH(B59),DAY(B59))&lt;Premissas!$B$4,1,0),MONTH(B59),DAY(B59)),""))</f>
        <v/>
      </c>
      <c r="H59" s="7">
        <f>IF(OR(B59="",G59=""),"",IFERROR(YEAR(G59)-YEAR(B59),""))</f>
        <v/>
      </c>
      <c r="I59" s="7">
        <f>IF(G59="","",IFERROR(G59-Premissas!$B$4,""))</f>
        <v/>
      </c>
      <c r="J59" s="7">
        <f>IF(OR(B59="",F59&lt;&gt;Premissas!$F$4),"",IFERROR(MONTH(B59),""))</f>
        <v/>
      </c>
      <c r="K59" s="14">
        <f>IF(A59="","",IF(F59="","Conferir dados",IF(F59&lt;&gt;Premissas!$F$4,"Cadastro não ativo",IF(OR(B59="",C59="",D59="",E59="",Premissas!$B$4="",Premissas!$B$5=""),"Conferir dados",IF(I59="","Conferir dados",IF(I59=0,"Hoje",IF(I59&lt;=Premissas!$B$5,"Próximo","Agendado")))))))</f>
        <v/>
      </c>
    </row>
    <row r="60" ht="23" customHeight="1">
      <c r="A60" s="10" t="n"/>
      <c r="B60" s="24" t="n"/>
      <c r="C60" s="12" t="n"/>
      <c r="D60" s="10" t="n"/>
      <c r="E60" s="10" t="n"/>
      <c r="F60" s="12" t="n"/>
      <c r="G60" s="26">
        <f>IF(OR(A60="",B60="",F60&lt;&gt;Premissas!$F$4,Premissas!$B$4=""),"",IFERROR(DATE(YEAR(Premissas!$B$4)+IF(DATE(YEAR(Premissas!$B$4),MONTH(B60),DAY(B60))&lt;Premissas!$B$4,1,0),MONTH(B60),DAY(B60)),""))</f>
        <v/>
      </c>
      <c r="H60" s="8">
        <f>IF(OR(B60="",G60=""),"",IFERROR(YEAR(G60)-YEAR(B60),""))</f>
        <v/>
      </c>
      <c r="I60" s="8">
        <f>IF(G60="","",IFERROR(G60-Premissas!$B$4,""))</f>
        <v/>
      </c>
      <c r="J60" s="8">
        <f>IF(OR(B60="",F60&lt;&gt;Premissas!$F$4),"",IFERROR(MONTH(B60),""))</f>
        <v/>
      </c>
      <c r="K60" s="16">
        <f>IF(A60="","",IF(F60="","Conferir dados",IF(F60&lt;&gt;Premissas!$F$4,"Cadastro não ativo",IF(OR(B60="",C60="",D60="",E60="",Premissas!$B$4="",Premissas!$B$5=""),"Conferir dados",IF(I60="","Conferir dados",IF(I60=0,"Hoje",IF(I60&lt;=Premissas!$B$5,"Próximo","Agendado")))))))</f>
        <v/>
      </c>
    </row>
    <row r="61" ht="23" customHeight="1">
      <c r="A61" s="10" t="n"/>
      <c r="B61" s="24" t="n"/>
      <c r="C61" s="12" t="n"/>
      <c r="D61" s="10" t="n"/>
      <c r="E61" s="10" t="n"/>
      <c r="F61" s="12" t="n"/>
      <c r="G61" s="25">
        <f>IF(OR(A61="",B61="",F61&lt;&gt;Premissas!$F$4,Premissas!$B$4=""),"",IFERROR(DATE(YEAR(Premissas!$B$4)+IF(DATE(YEAR(Premissas!$B$4),MONTH(B61),DAY(B61))&lt;Premissas!$B$4,1,0),MONTH(B61),DAY(B61)),""))</f>
        <v/>
      </c>
      <c r="H61" s="7">
        <f>IF(OR(B61="",G61=""),"",IFERROR(YEAR(G61)-YEAR(B61),""))</f>
        <v/>
      </c>
      <c r="I61" s="7">
        <f>IF(G61="","",IFERROR(G61-Premissas!$B$4,""))</f>
        <v/>
      </c>
      <c r="J61" s="7">
        <f>IF(OR(B61="",F61&lt;&gt;Premissas!$F$4),"",IFERROR(MONTH(B61),""))</f>
        <v/>
      </c>
      <c r="K61" s="14">
        <f>IF(A61="","",IF(F61="","Conferir dados",IF(F61&lt;&gt;Premissas!$F$4,"Cadastro não ativo",IF(OR(B61="",C61="",D61="",E61="",Premissas!$B$4="",Premissas!$B$5=""),"Conferir dados",IF(I61="","Conferir dados",IF(I61=0,"Hoje",IF(I61&lt;=Premissas!$B$5,"Próximo","Agendado")))))))</f>
        <v/>
      </c>
    </row>
    <row r="62" ht="23" customHeight="1">
      <c r="A62" s="10" t="n"/>
      <c r="B62" s="24" t="n"/>
      <c r="C62" s="12" t="n"/>
      <c r="D62" s="10" t="n"/>
      <c r="E62" s="10" t="n"/>
      <c r="F62" s="12" t="n"/>
      <c r="G62" s="26">
        <f>IF(OR(A62="",B62="",F62&lt;&gt;Premissas!$F$4,Premissas!$B$4=""),"",IFERROR(DATE(YEAR(Premissas!$B$4)+IF(DATE(YEAR(Premissas!$B$4),MONTH(B62),DAY(B62))&lt;Premissas!$B$4,1,0),MONTH(B62),DAY(B62)),""))</f>
        <v/>
      </c>
      <c r="H62" s="8">
        <f>IF(OR(B62="",G62=""),"",IFERROR(YEAR(G62)-YEAR(B62),""))</f>
        <v/>
      </c>
      <c r="I62" s="8">
        <f>IF(G62="","",IFERROR(G62-Premissas!$B$4,""))</f>
        <v/>
      </c>
      <c r="J62" s="8">
        <f>IF(OR(B62="",F62&lt;&gt;Premissas!$F$4),"",IFERROR(MONTH(B62),""))</f>
        <v/>
      </c>
      <c r="K62" s="16">
        <f>IF(A62="","",IF(F62="","Conferir dados",IF(F62&lt;&gt;Premissas!$F$4,"Cadastro não ativo",IF(OR(B62="",C62="",D62="",E62="",Premissas!$B$4="",Premissas!$B$5=""),"Conferir dados",IF(I62="","Conferir dados",IF(I62=0,"Hoje",IF(I62&lt;=Premissas!$B$5,"Próximo","Agendado")))))))</f>
        <v/>
      </c>
    </row>
    <row r="63" ht="23" customHeight="1">
      <c r="A63" s="10" t="n"/>
      <c r="B63" s="24" t="n"/>
      <c r="C63" s="12" t="n"/>
      <c r="D63" s="10" t="n"/>
      <c r="E63" s="10" t="n"/>
      <c r="F63" s="12" t="n"/>
      <c r="G63" s="25">
        <f>IF(OR(A63="",B63="",F63&lt;&gt;Premissas!$F$4,Premissas!$B$4=""),"",IFERROR(DATE(YEAR(Premissas!$B$4)+IF(DATE(YEAR(Premissas!$B$4),MONTH(B63),DAY(B63))&lt;Premissas!$B$4,1,0),MONTH(B63),DAY(B63)),""))</f>
        <v/>
      </c>
      <c r="H63" s="7">
        <f>IF(OR(B63="",G63=""),"",IFERROR(YEAR(G63)-YEAR(B63),""))</f>
        <v/>
      </c>
      <c r="I63" s="7">
        <f>IF(G63="","",IFERROR(G63-Premissas!$B$4,""))</f>
        <v/>
      </c>
      <c r="J63" s="7">
        <f>IF(OR(B63="",F63&lt;&gt;Premissas!$F$4),"",IFERROR(MONTH(B63),""))</f>
        <v/>
      </c>
      <c r="K63" s="14">
        <f>IF(A63="","",IF(F63="","Conferir dados",IF(F63&lt;&gt;Premissas!$F$4,"Cadastro não ativo",IF(OR(B63="",C63="",D63="",E63="",Premissas!$B$4="",Premissas!$B$5=""),"Conferir dados",IF(I63="","Conferir dados",IF(I63=0,"Hoje",IF(I63&lt;=Premissas!$B$5,"Próximo","Agendado")))))))</f>
        <v/>
      </c>
    </row>
    <row r="64" ht="23" customHeight="1">
      <c r="A64" s="10" t="n"/>
      <c r="B64" s="24" t="n"/>
      <c r="C64" s="12" t="n"/>
      <c r="D64" s="10" t="n"/>
      <c r="E64" s="10" t="n"/>
      <c r="F64" s="12" t="n"/>
      <c r="G64" s="26">
        <f>IF(OR(A64="",B64="",F64&lt;&gt;Premissas!$F$4,Premissas!$B$4=""),"",IFERROR(DATE(YEAR(Premissas!$B$4)+IF(DATE(YEAR(Premissas!$B$4),MONTH(B64),DAY(B64))&lt;Premissas!$B$4,1,0),MONTH(B64),DAY(B64)),""))</f>
        <v/>
      </c>
      <c r="H64" s="8">
        <f>IF(OR(B64="",G64=""),"",IFERROR(YEAR(G64)-YEAR(B64),""))</f>
        <v/>
      </c>
      <c r="I64" s="8">
        <f>IF(G64="","",IFERROR(G64-Premissas!$B$4,""))</f>
        <v/>
      </c>
      <c r="J64" s="8">
        <f>IF(OR(B64="",F64&lt;&gt;Premissas!$F$4),"",IFERROR(MONTH(B64),""))</f>
        <v/>
      </c>
      <c r="K64" s="16">
        <f>IF(A64="","",IF(F64="","Conferir dados",IF(F64&lt;&gt;Premissas!$F$4,"Cadastro não ativo",IF(OR(B64="",C64="",D64="",E64="",Premissas!$B$4="",Premissas!$B$5=""),"Conferir dados",IF(I64="","Conferir dados",IF(I64=0,"Hoje",IF(I64&lt;=Premissas!$B$5,"Próximo","Agendado")))))))</f>
        <v/>
      </c>
    </row>
    <row r="65" ht="23" customHeight="1">
      <c r="A65" s="10" t="n"/>
      <c r="B65" s="24" t="n"/>
      <c r="C65" s="12" t="n"/>
      <c r="D65" s="10" t="n"/>
      <c r="E65" s="10" t="n"/>
      <c r="F65" s="12" t="n"/>
      <c r="G65" s="25">
        <f>IF(OR(A65="",B65="",F65&lt;&gt;Premissas!$F$4,Premissas!$B$4=""),"",IFERROR(DATE(YEAR(Premissas!$B$4)+IF(DATE(YEAR(Premissas!$B$4),MONTH(B65),DAY(B65))&lt;Premissas!$B$4,1,0),MONTH(B65),DAY(B65)),""))</f>
        <v/>
      </c>
      <c r="H65" s="7">
        <f>IF(OR(B65="",G65=""),"",IFERROR(YEAR(G65)-YEAR(B65),""))</f>
        <v/>
      </c>
      <c r="I65" s="7">
        <f>IF(G65="","",IFERROR(G65-Premissas!$B$4,""))</f>
        <v/>
      </c>
      <c r="J65" s="7">
        <f>IF(OR(B65="",F65&lt;&gt;Premissas!$F$4),"",IFERROR(MONTH(B65),""))</f>
        <v/>
      </c>
      <c r="K65" s="14">
        <f>IF(A65="","",IF(F65="","Conferir dados",IF(F65&lt;&gt;Premissas!$F$4,"Cadastro não ativo",IF(OR(B65="",C65="",D65="",E65="",Premissas!$B$4="",Premissas!$B$5=""),"Conferir dados",IF(I65="","Conferir dados",IF(I65=0,"Hoje",IF(I65&lt;=Premissas!$B$5,"Próximo","Agendado")))))))</f>
        <v/>
      </c>
    </row>
    <row r="66" ht="23" customHeight="1">
      <c r="A66" s="10" t="n"/>
      <c r="B66" s="24" t="n"/>
      <c r="C66" s="12" t="n"/>
      <c r="D66" s="10" t="n"/>
      <c r="E66" s="10" t="n"/>
      <c r="F66" s="12" t="n"/>
      <c r="G66" s="26">
        <f>IF(OR(A66="",B66="",F66&lt;&gt;Premissas!$F$4,Premissas!$B$4=""),"",IFERROR(DATE(YEAR(Premissas!$B$4)+IF(DATE(YEAR(Premissas!$B$4),MONTH(B66),DAY(B66))&lt;Premissas!$B$4,1,0),MONTH(B66),DAY(B66)),""))</f>
        <v/>
      </c>
      <c r="H66" s="8">
        <f>IF(OR(B66="",G66=""),"",IFERROR(YEAR(G66)-YEAR(B66),""))</f>
        <v/>
      </c>
      <c r="I66" s="8">
        <f>IF(G66="","",IFERROR(G66-Premissas!$B$4,""))</f>
        <v/>
      </c>
      <c r="J66" s="8">
        <f>IF(OR(B66="",F66&lt;&gt;Premissas!$F$4),"",IFERROR(MONTH(B66),""))</f>
        <v/>
      </c>
      <c r="K66" s="16">
        <f>IF(A66="","",IF(F66="","Conferir dados",IF(F66&lt;&gt;Premissas!$F$4,"Cadastro não ativo",IF(OR(B66="",C66="",D66="",E66="",Premissas!$B$4="",Premissas!$B$5=""),"Conferir dados",IF(I66="","Conferir dados",IF(I66=0,"Hoje",IF(I66&lt;=Premissas!$B$5,"Próximo","Agendado")))))))</f>
        <v/>
      </c>
    </row>
    <row r="67" ht="23" customHeight="1">
      <c r="A67" s="10" t="n"/>
      <c r="B67" s="24" t="n"/>
      <c r="C67" s="12" t="n"/>
      <c r="D67" s="10" t="n"/>
      <c r="E67" s="10" t="n"/>
      <c r="F67" s="12" t="n"/>
      <c r="G67" s="25">
        <f>IF(OR(A67="",B67="",F67&lt;&gt;Premissas!$F$4,Premissas!$B$4=""),"",IFERROR(DATE(YEAR(Premissas!$B$4)+IF(DATE(YEAR(Premissas!$B$4),MONTH(B67),DAY(B67))&lt;Premissas!$B$4,1,0),MONTH(B67),DAY(B67)),""))</f>
        <v/>
      </c>
      <c r="H67" s="7">
        <f>IF(OR(B67="",G67=""),"",IFERROR(YEAR(G67)-YEAR(B67),""))</f>
        <v/>
      </c>
      <c r="I67" s="7">
        <f>IF(G67="","",IFERROR(G67-Premissas!$B$4,""))</f>
        <v/>
      </c>
      <c r="J67" s="7">
        <f>IF(OR(B67="",F67&lt;&gt;Premissas!$F$4),"",IFERROR(MONTH(B67),""))</f>
        <v/>
      </c>
      <c r="K67" s="14">
        <f>IF(A67="","",IF(F67="","Conferir dados",IF(F67&lt;&gt;Premissas!$F$4,"Cadastro não ativo",IF(OR(B67="",C67="",D67="",E67="",Premissas!$B$4="",Premissas!$B$5=""),"Conferir dados",IF(I67="","Conferir dados",IF(I67=0,"Hoje",IF(I67&lt;=Premissas!$B$5,"Próximo","Agendado")))))))</f>
        <v/>
      </c>
    </row>
    <row r="68" ht="23" customHeight="1">
      <c r="A68" s="10" t="n"/>
      <c r="B68" s="24" t="n"/>
      <c r="C68" s="12" t="n"/>
      <c r="D68" s="10" t="n"/>
      <c r="E68" s="10" t="n"/>
      <c r="F68" s="12" t="n"/>
      <c r="G68" s="26">
        <f>IF(OR(A68="",B68="",F68&lt;&gt;Premissas!$F$4,Premissas!$B$4=""),"",IFERROR(DATE(YEAR(Premissas!$B$4)+IF(DATE(YEAR(Premissas!$B$4),MONTH(B68),DAY(B68))&lt;Premissas!$B$4,1,0),MONTH(B68),DAY(B68)),""))</f>
        <v/>
      </c>
      <c r="H68" s="8">
        <f>IF(OR(B68="",G68=""),"",IFERROR(YEAR(G68)-YEAR(B68),""))</f>
        <v/>
      </c>
      <c r="I68" s="8">
        <f>IF(G68="","",IFERROR(G68-Premissas!$B$4,""))</f>
        <v/>
      </c>
      <c r="J68" s="8">
        <f>IF(OR(B68="",F68&lt;&gt;Premissas!$F$4),"",IFERROR(MONTH(B68),""))</f>
        <v/>
      </c>
      <c r="K68" s="16">
        <f>IF(A68="","",IF(F68="","Conferir dados",IF(F68&lt;&gt;Premissas!$F$4,"Cadastro não ativo",IF(OR(B68="",C68="",D68="",E68="",Premissas!$B$4="",Premissas!$B$5=""),"Conferir dados",IF(I68="","Conferir dados",IF(I68=0,"Hoje",IF(I68&lt;=Premissas!$B$5,"Próximo","Agendado")))))))</f>
        <v/>
      </c>
    </row>
    <row r="69" ht="23" customHeight="1">
      <c r="A69" s="10" t="n"/>
      <c r="B69" s="24" t="n"/>
      <c r="C69" s="12" t="n"/>
      <c r="D69" s="10" t="n"/>
      <c r="E69" s="10" t="n"/>
      <c r="F69" s="12" t="n"/>
      <c r="G69" s="25">
        <f>IF(OR(A69="",B69="",F69&lt;&gt;Premissas!$F$4,Premissas!$B$4=""),"",IFERROR(DATE(YEAR(Premissas!$B$4)+IF(DATE(YEAR(Premissas!$B$4),MONTH(B69),DAY(B69))&lt;Premissas!$B$4,1,0),MONTH(B69),DAY(B69)),""))</f>
        <v/>
      </c>
      <c r="H69" s="7">
        <f>IF(OR(B69="",G69=""),"",IFERROR(YEAR(G69)-YEAR(B69),""))</f>
        <v/>
      </c>
      <c r="I69" s="7">
        <f>IF(G69="","",IFERROR(G69-Premissas!$B$4,""))</f>
        <v/>
      </c>
      <c r="J69" s="7">
        <f>IF(OR(B69="",F69&lt;&gt;Premissas!$F$4),"",IFERROR(MONTH(B69),""))</f>
        <v/>
      </c>
      <c r="K69" s="14">
        <f>IF(A69="","",IF(F69="","Conferir dados",IF(F69&lt;&gt;Premissas!$F$4,"Cadastro não ativo",IF(OR(B69="",C69="",D69="",E69="",Premissas!$B$4="",Premissas!$B$5=""),"Conferir dados",IF(I69="","Conferir dados",IF(I69=0,"Hoje",IF(I69&lt;=Premissas!$B$5,"Próximo","Agendado")))))))</f>
        <v/>
      </c>
    </row>
    <row r="70" ht="23" customHeight="1">
      <c r="A70" s="10" t="n"/>
      <c r="B70" s="24" t="n"/>
      <c r="C70" s="12" t="n"/>
      <c r="D70" s="10" t="n"/>
      <c r="E70" s="10" t="n"/>
      <c r="F70" s="12" t="n"/>
      <c r="G70" s="26">
        <f>IF(OR(A70="",B70="",F70&lt;&gt;Premissas!$F$4,Premissas!$B$4=""),"",IFERROR(DATE(YEAR(Premissas!$B$4)+IF(DATE(YEAR(Premissas!$B$4),MONTH(B70),DAY(B70))&lt;Premissas!$B$4,1,0),MONTH(B70),DAY(B70)),""))</f>
        <v/>
      </c>
      <c r="H70" s="8">
        <f>IF(OR(B70="",G70=""),"",IFERROR(YEAR(G70)-YEAR(B70),""))</f>
        <v/>
      </c>
      <c r="I70" s="8">
        <f>IF(G70="","",IFERROR(G70-Premissas!$B$4,""))</f>
        <v/>
      </c>
      <c r="J70" s="8">
        <f>IF(OR(B70="",F70&lt;&gt;Premissas!$F$4),"",IFERROR(MONTH(B70),""))</f>
        <v/>
      </c>
      <c r="K70" s="16">
        <f>IF(A70="","",IF(F70="","Conferir dados",IF(F70&lt;&gt;Premissas!$F$4,"Cadastro não ativo",IF(OR(B70="",C70="",D70="",E70="",Premissas!$B$4="",Premissas!$B$5=""),"Conferir dados",IF(I70="","Conferir dados",IF(I70=0,"Hoje",IF(I70&lt;=Premissas!$B$5,"Próximo","Agendado")))))))</f>
        <v/>
      </c>
    </row>
    <row r="71" ht="23" customHeight="1">
      <c r="A71" s="10" t="n"/>
      <c r="B71" s="24" t="n"/>
      <c r="C71" s="12" t="n"/>
      <c r="D71" s="10" t="n"/>
      <c r="E71" s="10" t="n"/>
      <c r="F71" s="12" t="n"/>
      <c r="G71" s="25">
        <f>IF(OR(A71="",B71="",F71&lt;&gt;Premissas!$F$4,Premissas!$B$4=""),"",IFERROR(DATE(YEAR(Premissas!$B$4)+IF(DATE(YEAR(Premissas!$B$4),MONTH(B71),DAY(B71))&lt;Premissas!$B$4,1,0),MONTH(B71),DAY(B71)),""))</f>
        <v/>
      </c>
      <c r="H71" s="7">
        <f>IF(OR(B71="",G71=""),"",IFERROR(YEAR(G71)-YEAR(B71),""))</f>
        <v/>
      </c>
      <c r="I71" s="7">
        <f>IF(G71="","",IFERROR(G71-Premissas!$B$4,""))</f>
        <v/>
      </c>
      <c r="J71" s="7">
        <f>IF(OR(B71="",F71&lt;&gt;Premissas!$F$4),"",IFERROR(MONTH(B71),""))</f>
        <v/>
      </c>
      <c r="K71" s="14">
        <f>IF(A71="","",IF(F71="","Conferir dados",IF(F71&lt;&gt;Premissas!$F$4,"Cadastro não ativo",IF(OR(B71="",C71="",D71="",E71="",Premissas!$B$4="",Premissas!$B$5=""),"Conferir dados",IF(I71="","Conferir dados",IF(I71=0,"Hoje",IF(I71&lt;=Premissas!$B$5,"Próximo","Agendado")))))))</f>
        <v/>
      </c>
    </row>
    <row r="72" ht="23" customHeight="1">
      <c r="A72" s="10" t="n"/>
      <c r="B72" s="24" t="n"/>
      <c r="C72" s="12" t="n"/>
      <c r="D72" s="10" t="n"/>
      <c r="E72" s="10" t="n"/>
      <c r="F72" s="12" t="n"/>
      <c r="G72" s="26">
        <f>IF(OR(A72="",B72="",F72&lt;&gt;Premissas!$F$4,Premissas!$B$4=""),"",IFERROR(DATE(YEAR(Premissas!$B$4)+IF(DATE(YEAR(Premissas!$B$4),MONTH(B72),DAY(B72))&lt;Premissas!$B$4,1,0),MONTH(B72),DAY(B72)),""))</f>
        <v/>
      </c>
      <c r="H72" s="8">
        <f>IF(OR(B72="",G72=""),"",IFERROR(YEAR(G72)-YEAR(B72),""))</f>
        <v/>
      </c>
      <c r="I72" s="8">
        <f>IF(G72="","",IFERROR(G72-Premissas!$B$4,""))</f>
        <v/>
      </c>
      <c r="J72" s="8">
        <f>IF(OR(B72="",F72&lt;&gt;Premissas!$F$4),"",IFERROR(MONTH(B72),""))</f>
        <v/>
      </c>
      <c r="K72" s="16">
        <f>IF(A72="","",IF(F72="","Conferir dados",IF(F72&lt;&gt;Premissas!$F$4,"Cadastro não ativo",IF(OR(B72="",C72="",D72="",E72="",Premissas!$B$4="",Premissas!$B$5=""),"Conferir dados",IF(I72="","Conferir dados",IF(I72=0,"Hoje",IF(I72&lt;=Premissas!$B$5,"Próximo","Agendado")))))))</f>
        <v/>
      </c>
    </row>
    <row r="73" ht="23" customHeight="1">
      <c r="A73" s="10" t="n"/>
      <c r="B73" s="24" t="n"/>
      <c r="C73" s="12" t="n"/>
      <c r="D73" s="10" t="n"/>
      <c r="E73" s="10" t="n"/>
      <c r="F73" s="12" t="n"/>
      <c r="G73" s="25">
        <f>IF(OR(A73="",B73="",F73&lt;&gt;Premissas!$F$4,Premissas!$B$4=""),"",IFERROR(DATE(YEAR(Premissas!$B$4)+IF(DATE(YEAR(Premissas!$B$4),MONTH(B73),DAY(B73))&lt;Premissas!$B$4,1,0),MONTH(B73),DAY(B73)),""))</f>
        <v/>
      </c>
      <c r="H73" s="7">
        <f>IF(OR(B73="",G73=""),"",IFERROR(YEAR(G73)-YEAR(B73),""))</f>
        <v/>
      </c>
      <c r="I73" s="7">
        <f>IF(G73="","",IFERROR(G73-Premissas!$B$4,""))</f>
        <v/>
      </c>
      <c r="J73" s="7">
        <f>IF(OR(B73="",F73&lt;&gt;Premissas!$F$4),"",IFERROR(MONTH(B73),""))</f>
        <v/>
      </c>
      <c r="K73" s="14">
        <f>IF(A73="","",IF(F73="","Conferir dados",IF(F73&lt;&gt;Premissas!$F$4,"Cadastro não ativo",IF(OR(B73="",C73="",D73="",E73="",Premissas!$B$4="",Premissas!$B$5=""),"Conferir dados",IF(I73="","Conferir dados",IF(I73=0,"Hoje",IF(I73&lt;=Premissas!$B$5,"Próximo","Agendado")))))))</f>
        <v/>
      </c>
    </row>
    <row r="74" ht="23" customHeight="1">
      <c r="A74" s="10" t="n"/>
      <c r="B74" s="24" t="n"/>
      <c r="C74" s="12" t="n"/>
      <c r="D74" s="10" t="n"/>
      <c r="E74" s="10" t="n"/>
      <c r="F74" s="12" t="n"/>
      <c r="G74" s="26">
        <f>IF(OR(A74="",B74="",F74&lt;&gt;Premissas!$F$4,Premissas!$B$4=""),"",IFERROR(DATE(YEAR(Premissas!$B$4)+IF(DATE(YEAR(Premissas!$B$4),MONTH(B74),DAY(B74))&lt;Premissas!$B$4,1,0),MONTH(B74),DAY(B74)),""))</f>
        <v/>
      </c>
      <c r="H74" s="8">
        <f>IF(OR(B74="",G74=""),"",IFERROR(YEAR(G74)-YEAR(B74),""))</f>
        <v/>
      </c>
      <c r="I74" s="8">
        <f>IF(G74="","",IFERROR(G74-Premissas!$B$4,""))</f>
        <v/>
      </c>
      <c r="J74" s="8">
        <f>IF(OR(B74="",F74&lt;&gt;Premissas!$F$4),"",IFERROR(MONTH(B74),""))</f>
        <v/>
      </c>
      <c r="K74" s="16">
        <f>IF(A74="","",IF(F74="","Conferir dados",IF(F74&lt;&gt;Premissas!$F$4,"Cadastro não ativo",IF(OR(B74="",C74="",D74="",E74="",Premissas!$B$4="",Premissas!$B$5=""),"Conferir dados",IF(I74="","Conferir dados",IF(I74=0,"Hoje",IF(I74&lt;=Premissas!$B$5,"Próximo","Agendado")))))))</f>
        <v/>
      </c>
    </row>
    <row r="75" ht="23" customHeight="1">
      <c r="A75" s="10" t="n"/>
      <c r="B75" s="24" t="n"/>
      <c r="C75" s="12" t="n"/>
      <c r="D75" s="10" t="n"/>
      <c r="E75" s="10" t="n"/>
      <c r="F75" s="12" t="n"/>
      <c r="G75" s="25">
        <f>IF(OR(A75="",B75="",F75&lt;&gt;Premissas!$F$4,Premissas!$B$4=""),"",IFERROR(DATE(YEAR(Premissas!$B$4)+IF(DATE(YEAR(Premissas!$B$4),MONTH(B75),DAY(B75))&lt;Premissas!$B$4,1,0),MONTH(B75),DAY(B75)),""))</f>
        <v/>
      </c>
      <c r="H75" s="7">
        <f>IF(OR(B75="",G75=""),"",IFERROR(YEAR(G75)-YEAR(B75),""))</f>
        <v/>
      </c>
      <c r="I75" s="7">
        <f>IF(G75="","",IFERROR(G75-Premissas!$B$4,""))</f>
        <v/>
      </c>
      <c r="J75" s="7">
        <f>IF(OR(B75="",F75&lt;&gt;Premissas!$F$4),"",IFERROR(MONTH(B75),""))</f>
        <v/>
      </c>
      <c r="K75" s="14">
        <f>IF(A75="","",IF(F75="","Conferir dados",IF(F75&lt;&gt;Premissas!$F$4,"Cadastro não ativo",IF(OR(B75="",C75="",D75="",E75="",Premissas!$B$4="",Premissas!$B$5=""),"Conferir dados",IF(I75="","Conferir dados",IF(I75=0,"Hoje",IF(I75&lt;=Premissas!$B$5,"Próximo","Agendado")))))))</f>
        <v/>
      </c>
    </row>
    <row r="76" ht="23" customHeight="1">
      <c r="A76" s="10" t="n"/>
      <c r="B76" s="24" t="n"/>
      <c r="C76" s="12" t="n"/>
      <c r="D76" s="10" t="n"/>
      <c r="E76" s="10" t="n"/>
      <c r="F76" s="12" t="n"/>
      <c r="G76" s="26">
        <f>IF(OR(A76="",B76="",F76&lt;&gt;Premissas!$F$4,Premissas!$B$4=""),"",IFERROR(DATE(YEAR(Premissas!$B$4)+IF(DATE(YEAR(Premissas!$B$4),MONTH(B76),DAY(B76))&lt;Premissas!$B$4,1,0),MONTH(B76),DAY(B76)),""))</f>
        <v/>
      </c>
      <c r="H76" s="8">
        <f>IF(OR(B76="",G76=""),"",IFERROR(YEAR(G76)-YEAR(B76),""))</f>
        <v/>
      </c>
      <c r="I76" s="8">
        <f>IF(G76="","",IFERROR(G76-Premissas!$B$4,""))</f>
        <v/>
      </c>
      <c r="J76" s="8">
        <f>IF(OR(B76="",F76&lt;&gt;Premissas!$F$4),"",IFERROR(MONTH(B76),""))</f>
        <v/>
      </c>
      <c r="K76" s="16">
        <f>IF(A76="","",IF(F76="","Conferir dados",IF(F76&lt;&gt;Premissas!$F$4,"Cadastro não ativo",IF(OR(B76="",C76="",D76="",E76="",Premissas!$B$4="",Premissas!$B$5=""),"Conferir dados",IF(I76="","Conferir dados",IF(I76=0,"Hoje",IF(I76&lt;=Premissas!$B$5,"Próximo","Agendado")))))))</f>
        <v/>
      </c>
    </row>
    <row r="77" ht="23" customHeight="1">
      <c r="A77" s="10" t="n"/>
      <c r="B77" s="24" t="n"/>
      <c r="C77" s="12" t="n"/>
      <c r="D77" s="10" t="n"/>
      <c r="E77" s="10" t="n"/>
      <c r="F77" s="12" t="n"/>
      <c r="G77" s="25">
        <f>IF(OR(A77="",B77="",F77&lt;&gt;Premissas!$F$4,Premissas!$B$4=""),"",IFERROR(DATE(YEAR(Premissas!$B$4)+IF(DATE(YEAR(Premissas!$B$4),MONTH(B77),DAY(B77))&lt;Premissas!$B$4,1,0),MONTH(B77),DAY(B77)),""))</f>
        <v/>
      </c>
      <c r="H77" s="7">
        <f>IF(OR(B77="",G77=""),"",IFERROR(YEAR(G77)-YEAR(B77),""))</f>
        <v/>
      </c>
      <c r="I77" s="7">
        <f>IF(G77="","",IFERROR(G77-Premissas!$B$4,""))</f>
        <v/>
      </c>
      <c r="J77" s="7">
        <f>IF(OR(B77="",F77&lt;&gt;Premissas!$F$4),"",IFERROR(MONTH(B77),""))</f>
        <v/>
      </c>
      <c r="K77" s="14">
        <f>IF(A77="","",IF(F77="","Conferir dados",IF(F77&lt;&gt;Premissas!$F$4,"Cadastro não ativo",IF(OR(B77="",C77="",D77="",E77="",Premissas!$B$4="",Premissas!$B$5=""),"Conferir dados",IF(I77="","Conferir dados",IF(I77=0,"Hoje",IF(I77&lt;=Premissas!$B$5,"Próximo","Agendado")))))))</f>
        <v/>
      </c>
    </row>
    <row r="78" ht="23" customHeight="1">
      <c r="A78" s="10" t="n"/>
      <c r="B78" s="24" t="n"/>
      <c r="C78" s="12" t="n"/>
      <c r="D78" s="10" t="n"/>
      <c r="E78" s="10" t="n"/>
      <c r="F78" s="12" t="n"/>
      <c r="G78" s="26">
        <f>IF(OR(A78="",B78="",F78&lt;&gt;Premissas!$F$4,Premissas!$B$4=""),"",IFERROR(DATE(YEAR(Premissas!$B$4)+IF(DATE(YEAR(Premissas!$B$4),MONTH(B78),DAY(B78))&lt;Premissas!$B$4,1,0),MONTH(B78),DAY(B78)),""))</f>
        <v/>
      </c>
      <c r="H78" s="8">
        <f>IF(OR(B78="",G78=""),"",IFERROR(YEAR(G78)-YEAR(B78),""))</f>
        <v/>
      </c>
      <c r="I78" s="8">
        <f>IF(G78="","",IFERROR(G78-Premissas!$B$4,""))</f>
        <v/>
      </c>
      <c r="J78" s="8">
        <f>IF(OR(B78="",F78&lt;&gt;Premissas!$F$4),"",IFERROR(MONTH(B78),""))</f>
        <v/>
      </c>
      <c r="K78" s="16">
        <f>IF(A78="","",IF(F78="","Conferir dados",IF(F78&lt;&gt;Premissas!$F$4,"Cadastro não ativo",IF(OR(B78="",C78="",D78="",E78="",Premissas!$B$4="",Premissas!$B$5=""),"Conferir dados",IF(I78="","Conferir dados",IF(I78=0,"Hoje",IF(I78&lt;=Premissas!$B$5,"Próximo","Agendado")))))))</f>
        <v/>
      </c>
    </row>
    <row r="79" ht="23" customHeight="1">
      <c r="A79" s="10" t="n"/>
      <c r="B79" s="24" t="n"/>
      <c r="C79" s="12" t="n"/>
      <c r="D79" s="10" t="n"/>
      <c r="E79" s="10" t="n"/>
      <c r="F79" s="12" t="n"/>
      <c r="G79" s="25">
        <f>IF(OR(A79="",B79="",F79&lt;&gt;Premissas!$F$4,Premissas!$B$4=""),"",IFERROR(DATE(YEAR(Premissas!$B$4)+IF(DATE(YEAR(Premissas!$B$4),MONTH(B79),DAY(B79))&lt;Premissas!$B$4,1,0),MONTH(B79),DAY(B79)),""))</f>
        <v/>
      </c>
      <c r="H79" s="7">
        <f>IF(OR(B79="",G79=""),"",IFERROR(YEAR(G79)-YEAR(B79),""))</f>
        <v/>
      </c>
      <c r="I79" s="7">
        <f>IF(G79="","",IFERROR(G79-Premissas!$B$4,""))</f>
        <v/>
      </c>
      <c r="J79" s="7">
        <f>IF(OR(B79="",F79&lt;&gt;Premissas!$F$4),"",IFERROR(MONTH(B79),""))</f>
        <v/>
      </c>
      <c r="K79" s="14">
        <f>IF(A79="","",IF(F79="","Conferir dados",IF(F79&lt;&gt;Premissas!$F$4,"Cadastro não ativo",IF(OR(B79="",C79="",D79="",E79="",Premissas!$B$4="",Premissas!$B$5=""),"Conferir dados",IF(I79="","Conferir dados",IF(I79=0,"Hoje",IF(I79&lt;=Premissas!$B$5,"Próximo","Agendado")))))))</f>
        <v/>
      </c>
    </row>
    <row r="80" ht="23" customHeight="1">
      <c r="A80" s="10" t="n"/>
      <c r="B80" s="24" t="n"/>
      <c r="C80" s="12" t="n"/>
      <c r="D80" s="10" t="n"/>
      <c r="E80" s="10" t="n"/>
      <c r="F80" s="12" t="n"/>
      <c r="G80" s="26">
        <f>IF(OR(A80="",B80="",F80&lt;&gt;Premissas!$F$4,Premissas!$B$4=""),"",IFERROR(DATE(YEAR(Premissas!$B$4)+IF(DATE(YEAR(Premissas!$B$4),MONTH(B80),DAY(B80))&lt;Premissas!$B$4,1,0),MONTH(B80),DAY(B80)),""))</f>
        <v/>
      </c>
      <c r="H80" s="8">
        <f>IF(OR(B80="",G80=""),"",IFERROR(YEAR(G80)-YEAR(B80),""))</f>
        <v/>
      </c>
      <c r="I80" s="8">
        <f>IF(G80="","",IFERROR(G80-Premissas!$B$4,""))</f>
        <v/>
      </c>
      <c r="J80" s="8">
        <f>IF(OR(B80="",F80&lt;&gt;Premissas!$F$4),"",IFERROR(MONTH(B80),""))</f>
        <v/>
      </c>
      <c r="K80" s="16">
        <f>IF(A80="","",IF(F80="","Conferir dados",IF(F80&lt;&gt;Premissas!$F$4,"Cadastro não ativo",IF(OR(B80="",C80="",D80="",E80="",Premissas!$B$4="",Premissas!$B$5=""),"Conferir dados",IF(I80="","Conferir dados",IF(I80=0,"Hoje",IF(I80&lt;=Premissas!$B$5,"Próximo","Agendado")))))))</f>
        <v/>
      </c>
    </row>
    <row r="81" ht="23" customHeight="1">
      <c r="A81" s="10" t="n"/>
      <c r="B81" s="24" t="n"/>
      <c r="C81" s="12" t="n"/>
      <c r="D81" s="10" t="n"/>
      <c r="E81" s="10" t="n"/>
      <c r="F81" s="12" t="n"/>
      <c r="G81" s="25">
        <f>IF(OR(A81="",B81="",F81&lt;&gt;Premissas!$F$4,Premissas!$B$4=""),"",IFERROR(DATE(YEAR(Premissas!$B$4)+IF(DATE(YEAR(Premissas!$B$4),MONTH(B81),DAY(B81))&lt;Premissas!$B$4,1,0),MONTH(B81),DAY(B81)),""))</f>
        <v/>
      </c>
      <c r="H81" s="7">
        <f>IF(OR(B81="",G81=""),"",IFERROR(YEAR(G81)-YEAR(B81),""))</f>
        <v/>
      </c>
      <c r="I81" s="7">
        <f>IF(G81="","",IFERROR(G81-Premissas!$B$4,""))</f>
        <v/>
      </c>
      <c r="J81" s="7">
        <f>IF(OR(B81="",F81&lt;&gt;Premissas!$F$4),"",IFERROR(MONTH(B81),""))</f>
        <v/>
      </c>
      <c r="K81" s="14">
        <f>IF(A81="","",IF(F81="","Conferir dados",IF(F81&lt;&gt;Premissas!$F$4,"Cadastro não ativo",IF(OR(B81="",C81="",D81="",E81="",Premissas!$B$4="",Premissas!$B$5=""),"Conferir dados",IF(I81="","Conferir dados",IF(I81=0,"Hoje",IF(I81&lt;=Premissas!$B$5,"Próximo","Agendado")))))))</f>
        <v/>
      </c>
    </row>
    <row r="82" ht="23" customHeight="1">
      <c r="A82" s="10" t="n"/>
      <c r="B82" s="24" t="n"/>
      <c r="C82" s="12" t="n"/>
      <c r="D82" s="10" t="n"/>
      <c r="E82" s="10" t="n"/>
      <c r="F82" s="12" t="n"/>
      <c r="G82" s="26">
        <f>IF(OR(A82="",B82="",F82&lt;&gt;Premissas!$F$4,Premissas!$B$4=""),"",IFERROR(DATE(YEAR(Premissas!$B$4)+IF(DATE(YEAR(Premissas!$B$4),MONTH(B82),DAY(B82))&lt;Premissas!$B$4,1,0),MONTH(B82),DAY(B82)),""))</f>
        <v/>
      </c>
      <c r="H82" s="8">
        <f>IF(OR(B82="",G82=""),"",IFERROR(YEAR(G82)-YEAR(B82),""))</f>
        <v/>
      </c>
      <c r="I82" s="8">
        <f>IF(G82="","",IFERROR(G82-Premissas!$B$4,""))</f>
        <v/>
      </c>
      <c r="J82" s="8">
        <f>IF(OR(B82="",F82&lt;&gt;Premissas!$F$4),"",IFERROR(MONTH(B82),""))</f>
        <v/>
      </c>
      <c r="K82" s="16">
        <f>IF(A82="","",IF(F82="","Conferir dados",IF(F82&lt;&gt;Premissas!$F$4,"Cadastro não ativo",IF(OR(B82="",C82="",D82="",E82="",Premissas!$B$4="",Premissas!$B$5=""),"Conferir dados",IF(I82="","Conferir dados",IF(I82=0,"Hoje",IF(I82&lt;=Premissas!$B$5,"Próximo","Agendado")))))))</f>
        <v/>
      </c>
    </row>
    <row r="83" ht="23" customHeight="1">
      <c r="A83" s="10" t="n"/>
      <c r="B83" s="24" t="n"/>
      <c r="C83" s="12" t="n"/>
      <c r="D83" s="10" t="n"/>
      <c r="E83" s="10" t="n"/>
      <c r="F83" s="12" t="n"/>
      <c r="G83" s="25">
        <f>IF(OR(A83="",B83="",F83&lt;&gt;Premissas!$F$4,Premissas!$B$4=""),"",IFERROR(DATE(YEAR(Premissas!$B$4)+IF(DATE(YEAR(Premissas!$B$4),MONTH(B83),DAY(B83))&lt;Premissas!$B$4,1,0),MONTH(B83),DAY(B83)),""))</f>
        <v/>
      </c>
      <c r="H83" s="7">
        <f>IF(OR(B83="",G83=""),"",IFERROR(YEAR(G83)-YEAR(B83),""))</f>
        <v/>
      </c>
      <c r="I83" s="7">
        <f>IF(G83="","",IFERROR(G83-Premissas!$B$4,""))</f>
        <v/>
      </c>
      <c r="J83" s="7">
        <f>IF(OR(B83="",F83&lt;&gt;Premissas!$F$4),"",IFERROR(MONTH(B83),""))</f>
        <v/>
      </c>
      <c r="K83" s="14">
        <f>IF(A83="","",IF(F83="","Conferir dados",IF(F83&lt;&gt;Premissas!$F$4,"Cadastro não ativo",IF(OR(B83="",C83="",D83="",E83="",Premissas!$B$4="",Premissas!$B$5=""),"Conferir dados",IF(I83="","Conferir dados",IF(I83=0,"Hoje",IF(I83&lt;=Premissas!$B$5,"Próximo","Agendado")))))))</f>
        <v/>
      </c>
    </row>
    <row r="84" ht="23" customHeight="1">
      <c r="A84" s="10" t="n"/>
      <c r="B84" s="24" t="n"/>
      <c r="C84" s="12" t="n"/>
      <c r="D84" s="10" t="n"/>
      <c r="E84" s="10" t="n"/>
      <c r="F84" s="12" t="n"/>
      <c r="G84" s="26">
        <f>IF(OR(A84="",B84="",F84&lt;&gt;Premissas!$F$4,Premissas!$B$4=""),"",IFERROR(DATE(YEAR(Premissas!$B$4)+IF(DATE(YEAR(Premissas!$B$4),MONTH(B84),DAY(B84))&lt;Premissas!$B$4,1,0),MONTH(B84),DAY(B84)),""))</f>
        <v/>
      </c>
      <c r="H84" s="8">
        <f>IF(OR(B84="",G84=""),"",IFERROR(YEAR(G84)-YEAR(B84),""))</f>
        <v/>
      </c>
      <c r="I84" s="8">
        <f>IF(G84="","",IFERROR(G84-Premissas!$B$4,""))</f>
        <v/>
      </c>
      <c r="J84" s="8">
        <f>IF(OR(B84="",F84&lt;&gt;Premissas!$F$4),"",IFERROR(MONTH(B84),""))</f>
        <v/>
      </c>
      <c r="K84" s="16">
        <f>IF(A84="","",IF(F84="","Conferir dados",IF(F84&lt;&gt;Premissas!$F$4,"Cadastro não ativo",IF(OR(B84="",C84="",D84="",E84="",Premissas!$B$4="",Premissas!$B$5=""),"Conferir dados",IF(I84="","Conferir dados",IF(I84=0,"Hoje",IF(I84&lt;=Premissas!$B$5,"Próximo","Agendado")))))))</f>
        <v/>
      </c>
    </row>
    <row r="85" ht="23" customHeight="1">
      <c r="A85" s="10" t="n"/>
      <c r="B85" s="24" t="n"/>
      <c r="C85" s="12" t="n"/>
      <c r="D85" s="10" t="n"/>
      <c r="E85" s="10" t="n"/>
      <c r="F85" s="12" t="n"/>
      <c r="G85" s="25">
        <f>IF(OR(A85="",B85="",F85&lt;&gt;Premissas!$F$4,Premissas!$B$4=""),"",IFERROR(DATE(YEAR(Premissas!$B$4)+IF(DATE(YEAR(Premissas!$B$4),MONTH(B85),DAY(B85))&lt;Premissas!$B$4,1,0),MONTH(B85),DAY(B85)),""))</f>
        <v/>
      </c>
      <c r="H85" s="7">
        <f>IF(OR(B85="",G85=""),"",IFERROR(YEAR(G85)-YEAR(B85),""))</f>
        <v/>
      </c>
      <c r="I85" s="7">
        <f>IF(G85="","",IFERROR(G85-Premissas!$B$4,""))</f>
        <v/>
      </c>
      <c r="J85" s="7">
        <f>IF(OR(B85="",F85&lt;&gt;Premissas!$F$4),"",IFERROR(MONTH(B85),""))</f>
        <v/>
      </c>
      <c r="K85" s="14">
        <f>IF(A85="","",IF(F85="","Conferir dados",IF(F85&lt;&gt;Premissas!$F$4,"Cadastro não ativo",IF(OR(B85="",C85="",D85="",E85="",Premissas!$B$4="",Premissas!$B$5=""),"Conferir dados",IF(I85="","Conferir dados",IF(I85=0,"Hoje",IF(I85&lt;=Premissas!$B$5,"Próximo","Agendado")))))))</f>
        <v/>
      </c>
    </row>
    <row r="86" ht="23" customHeight="1">
      <c r="A86" s="10" t="n"/>
      <c r="B86" s="24" t="n"/>
      <c r="C86" s="12" t="n"/>
      <c r="D86" s="10" t="n"/>
      <c r="E86" s="10" t="n"/>
      <c r="F86" s="12" t="n"/>
      <c r="G86" s="26">
        <f>IF(OR(A86="",B86="",F86&lt;&gt;Premissas!$F$4,Premissas!$B$4=""),"",IFERROR(DATE(YEAR(Premissas!$B$4)+IF(DATE(YEAR(Premissas!$B$4),MONTH(B86),DAY(B86))&lt;Premissas!$B$4,1,0),MONTH(B86),DAY(B86)),""))</f>
        <v/>
      </c>
      <c r="H86" s="8">
        <f>IF(OR(B86="",G86=""),"",IFERROR(YEAR(G86)-YEAR(B86),""))</f>
        <v/>
      </c>
      <c r="I86" s="8">
        <f>IF(G86="","",IFERROR(G86-Premissas!$B$4,""))</f>
        <v/>
      </c>
      <c r="J86" s="8">
        <f>IF(OR(B86="",F86&lt;&gt;Premissas!$F$4),"",IFERROR(MONTH(B86),""))</f>
        <v/>
      </c>
      <c r="K86" s="16">
        <f>IF(A86="","",IF(F86="","Conferir dados",IF(F86&lt;&gt;Premissas!$F$4,"Cadastro não ativo",IF(OR(B86="",C86="",D86="",E86="",Premissas!$B$4="",Premissas!$B$5=""),"Conferir dados",IF(I86="","Conferir dados",IF(I86=0,"Hoje",IF(I86&lt;=Premissas!$B$5,"Próximo","Agendado")))))))</f>
        <v/>
      </c>
    </row>
    <row r="87" ht="23" customHeight="1">
      <c r="A87" s="10" t="n"/>
      <c r="B87" s="24" t="n"/>
      <c r="C87" s="12" t="n"/>
      <c r="D87" s="10" t="n"/>
      <c r="E87" s="10" t="n"/>
      <c r="F87" s="12" t="n"/>
      <c r="G87" s="25">
        <f>IF(OR(A87="",B87="",F87&lt;&gt;Premissas!$F$4,Premissas!$B$4=""),"",IFERROR(DATE(YEAR(Premissas!$B$4)+IF(DATE(YEAR(Premissas!$B$4),MONTH(B87),DAY(B87))&lt;Premissas!$B$4,1,0),MONTH(B87),DAY(B87)),""))</f>
        <v/>
      </c>
      <c r="H87" s="7">
        <f>IF(OR(B87="",G87=""),"",IFERROR(YEAR(G87)-YEAR(B87),""))</f>
        <v/>
      </c>
      <c r="I87" s="7">
        <f>IF(G87="","",IFERROR(G87-Premissas!$B$4,""))</f>
        <v/>
      </c>
      <c r="J87" s="7">
        <f>IF(OR(B87="",F87&lt;&gt;Premissas!$F$4),"",IFERROR(MONTH(B87),""))</f>
        <v/>
      </c>
      <c r="K87" s="14">
        <f>IF(A87="","",IF(F87="","Conferir dados",IF(F87&lt;&gt;Premissas!$F$4,"Cadastro não ativo",IF(OR(B87="",C87="",D87="",E87="",Premissas!$B$4="",Premissas!$B$5=""),"Conferir dados",IF(I87="","Conferir dados",IF(I87=0,"Hoje",IF(I87&lt;=Premissas!$B$5,"Próximo","Agendado")))))))</f>
        <v/>
      </c>
    </row>
    <row r="88" ht="23" customHeight="1">
      <c r="A88" s="10" t="n"/>
      <c r="B88" s="24" t="n"/>
      <c r="C88" s="12" t="n"/>
      <c r="D88" s="10" t="n"/>
      <c r="E88" s="10" t="n"/>
      <c r="F88" s="12" t="n"/>
      <c r="G88" s="26">
        <f>IF(OR(A88="",B88="",F88&lt;&gt;Premissas!$F$4,Premissas!$B$4=""),"",IFERROR(DATE(YEAR(Premissas!$B$4)+IF(DATE(YEAR(Premissas!$B$4),MONTH(B88),DAY(B88))&lt;Premissas!$B$4,1,0),MONTH(B88),DAY(B88)),""))</f>
        <v/>
      </c>
      <c r="H88" s="8">
        <f>IF(OR(B88="",G88=""),"",IFERROR(YEAR(G88)-YEAR(B88),""))</f>
        <v/>
      </c>
      <c r="I88" s="8">
        <f>IF(G88="","",IFERROR(G88-Premissas!$B$4,""))</f>
        <v/>
      </c>
      <c r="J88" s="8">
        <f>IF(OR(B88="",F88&lt;&gt;Premissas!$F$4),"",IFERROR(MONTH(B88),""))</f>
        <v/>
      </c>
      <c r="K88" s="16">
        <f>IF(A88="","",IF(F88="","Conferir dados",IF(F88&lt;&gt;Premissas!$F$4,"Cadastro não ativo",IF(OR(B88="",C88="",D88="",E88="",Premissas!$B$4="",Premissas!$B$5=""),"Conferir dados",IF(I88="","Conferir dados",IF(I88=0,"Hoje",IF(I88&lt;=Premissas!$B$5,"Próximo","Agendado")))))))</f>
        <v/>
      </c>
    </row>
    <row r="89" ht="23" customHeight="1">
      <c r="A89" s="10" t="n"/>
      <c r="B89" s="24" t="n"/>
      <c r="C89" s="12" t="n"/>
      <c r="D89" s="10" t="n"/>
      <c r="E89" s="10" t="n"/>
      <c r="F89" s="12" t="n"/>
      <c r="G89" s="25">
        <f>IF(OR(A89="",B89="",F89&lt;&gt;Premissas!$F$4,Premissas!$B$4=""),"",IFERROR(DATE(YEAR(Premissas!$B$4)+IF(DATE(YEAR(Premissas!$B$4),MONTH(B89),DAY(B89))&lt;Premissas!$B$4,1,0),MONTH(B89),DAY(B89)),""))</f>
        <v/>
      </c>
      <c r="H89" s="7">
        <f>IF(OR(B89="",G89=""),"",IFERROR(YEAR(G89)-YEAR(B89),""))</f>
        <v/>
      </c>
      <c r="I89" s="7">
        <f>IF(G89="","",IFERROR(G89-Premissas!$B$4,""))</f>
        <v/>
      </c>
      <c r="J89" s="7">
        <f>IF(OR(B89="",F89&lt;&gt;Premissas!$F$4),"",IFERROR(MONTH(B89),""))</f>
        <v/>
      </c>
      <c r="K89" s="14">
        <f>IF(A89="","",IF(F89="","Conferir dados",IF(F89&lt;&gt;Premissas!$F$4,"Cadastro não ativo",IF(OR(B89="",C89="",D89="",E89="",Premissas!$B$4="",Premissas!$B$5=""),"Conferir dados",IF(I89="","Conferir dados",IF(I89=0,"Hoje",IF(I89&lt;=Premissas!$B$5,"Próximo","Agendado")))))))</f>
        <v/>
      </c>
    </row>
    <row r="90" ht="23" customHeight="1">
      <c r="A90" s="10" t="n"/>
      <c r="B90" s="24" t="n"/>
      <c r="C90" s="12" t="n"/>
      <c r="D90" s="10" t="n"/>
      <c r="E90" s="10" t="n"/>
      <c r="F90" s="12" t="n"/>
      <c r="G90" s="26">
        <f>IF(OR(A90="",B90="",F90&lt;&gt;Premissas!$F$4,Premissas!$B$4=""),"",IFERROR(DATE(YEAR(Premissas!$B$4)+IF(DATE(YEAR(Premissas!$B$4),MONTH(B90),DAY(B90))&lt;Premissas!$B$4,1,0),MONTH(B90),DAY(B90)),""))</f>
        <v/>
      </c>
      <c r="H90" s="8">
        <f>IF(OR(B90="",G90=""),"",IFERROR(YEAR(G90)-YEAR(B90),""))</f>
        <v/>
      </c>
      <c r="I90" s="8">
        <f>IF(G90="","",IFERROR(G90-Premissas!$B$4,""))</f>
        <v/>
      </c>
      <c r="J90" s="8">
        <f>IF(OR(B90="",F90&lt;&gt;Premissas!$F$4),"",IFERROR(MONTH(B90),""))</f>
        <v/>
      </c>
      <c r="K90" s="16">
        <f>IF(A90="","",IF(F90="","Conferir dados",IF(F90&lt;&gt;Premissas!$F$4,"Cadastro não ativo",IF(OR(B90="",C90="",D90="",E90="",Premissas!$B$4="",Premissas!$B$5=""),"Conferir dados",IF(I90="","Conferir dados",IF(I90=0,"Hoje",IF(I90&lt;=Premissas!$B$5,"Próximo","Agendado")))))))</f>
        <v/>
      </c>
    </row>
    <row r="91" ht="23" customHeight="1">
      <c r="A91" s="10" t="n"/>
      <c r="B91" s="24" t="n"/>
      <c r="C91" s="12" t="n"/>
      <c r="D91" s="10" t="n"/>
      <c r="E91" s="10" t="n"/>
      <c r="F91" s="12" t="n"/>
      <c r="G91" s="25">
        <f>IF(OR(A91="",B91="",F91&lt;&gt;Premissas!$F$4,Premissas!$B$4=""),"",IFERROR(DATE(YEAR(Premissas!$B$4)+IF(DATE(YEAR(Premissas!$B$4),MONTH(B91),DAY(B91))&lt;Premissas!$B$4,1,0),MONTH(B91),DAY(B91)),""))</f>
        <v/>
      </c>
      <c r="H91" s="7">
        <f>IF(OR(B91="",G91=""),"",IFERROR(YEAR(G91)-YEAR(B91),""))</f>
        <v/>
      </c>
      <c r="I91" s="7">
        <f>IF(G91="","",IFERROR(G91-Premissas!$B$4,""))</f>
        <v/>
      </c>
      <c r="J91" s="7">
        <f>IF(OR(B91="",F91&lt;&gt;Premissas!$F$4),"",IFERROR(MONTH(B91),""))</f>
        <v/>
      </c>
      <c r="K91" s="14">
        <f>IF(A91="","",IF(F91="","Conferir dados",IF(F91&lt;&gt;Premissas!$F$4,"Cadastro não ativo",IF(OR(B91="",C91="",D91="",E91="",Premissas!$B$4="",Premissas!$B$5=""),"Conferir dados",IF(I91="","Conferir dados",IF(I91=0,"Hoje",IF(I91&lt;=Premissas!$B$5,"Próximo","Agendado")))))))</f>
        <v/>
      </c>
    </row>
    <row r="92" ht="23" customHeight="1">
      <c r="A92" s="10" t="n"/>
      <c r="B92" s="24" t="n"/>
      <c r="C92" s="12" t="n"/>
      <c r="D92" s="10" t="n"/>
      <c r="E92" s="10" t="n"/>
      <c r="F92" s="12" t="n"/>
      <c r="G92" s="26">
        <f>IF(OR(A92="",B92="",F92&lt;&gt;Premissas!$F$4,Premissas!$B$4=""),"",IFERROR(DATE(YEAR(Premissas!$B$4)+IF(DATE(YEAR(Premissas!$B$4),MONTH(B92),DAY(B92))&lt;Premissas!$B$4,1,0),MONTH(B92),DAY(B92)),""))</f>
        <v/>
      </c>
      <c r="H92" s="8">
        <f>IF(OR(B92="",G92=""),"",IFERROR(YEAR(G92)-YEAR(B92),""))</f>
        <v/>
      </c>
      <c r="I92" s="8">
        <f>IF(G92="","",IFERROR(G92-Premissas!$B$4,""))</f>
        <v/>
      </c>
      <c r="J92" s="8">
        <f>IF(OR(B92="",F92&lt;&gt;Premissas!$F$4),"",IFERROR(MONTH(B92),""))</f>
        <v/>
      </c>
      <c r="K92" s="16">
        <f>IF(A92="","",IF(F92="","Conferir dados",IF(F92&lt;&gt;Premissas!$F$4,"Cadastro não ativo",IF(OR(B92="",C92="",D92="",E92="",Premissas!$B$4="",Premissas!$B$5=""),"Conferir dados",IF(I92="","Conferir dados",IF(I92=0,"Hoje",IF(I92&lt;=Premissas!$B$5,"Próximo","Agendado")))))))</f>
        <v/>
      </c>
    </row>
    <row r="93" ht="23" customHeight="1">
      <c r="A93" s="10" t="n"/>
      <c r="B93" s="24" t="n"/>
      <c r="C93" s="12" t="n"/>
      <c r="D93" s="10" t="n"/>
      <c r="E93" s="10" t="n"/>
      <c r="F93" s="12" t="n"/>
      <c r="G93" s="25">
        <f>IF(OR(A93="",B93="",F93&lt;&gt;Premissas!$F$4,Premissas!$B$4=""),"",IFERROR(DATE(YEAR(Premissas!$B$4)+IF(DATE(YEAR(Premissas!$B$4),MONTH(B93),DAY(B93))&lt;Premissas!$B$4,1,0),MONTH(B93),DAY(B93)),""))</f>
        <v/>
      </c>
      <c r="H93" s="7">
        <f>IF(OR(B93="",G93=""),"",IFERROR(YEAR(G93)-YEAR(B93),""))</f>
        <v/>
      </c>
      <c r="I93" s="7">
        <f>IF(G93="","",IFERROR(G93-Premissas!$B$4,""))</f>
        <v/>
      </c>
      <c r="J93" s="7">
        <f>IF(OR(B93="",F93&lt;&gt;Premissas!$F$4),"",IFERROR(MONTH(B93),""))</f>
        <v/>
      </c>
      <c r="K93" s="14">
        <f>IF(A93="","",IF(F93="","Conferir dados",IF(F93&lt;&gt;Premissas!$F$4,"Cadastro não ativo",IF(OR(B93="",C93="",D93="",E93="",Premissas!$B$4="",Premissas!$B$5=""),"Conferir dados",IF(I93="","Conferir dados",IF(I93=0,"Hoje",IF(I93&lt;=Premissas!$B$5,"Próximo","Agendado")))))))</f>
        <v/>
      </c>
    </row>
    <row r="94" ht="23" customHeight="1">
      <c r="A94" s="10" t="n"/>
      <c r="B94" s="24" t="n"/>
      <c r="C94" s="12" t="n"/>
      <c r="D94" s="10" t="n"/>
      <c r="E94" s="10" t="n"/>
      <c r="F94" s="12" t="n"/>
      <c r="G94" s="26">
        <f>IF(OR(A94="",B94="",F94&lt;&gt;Premissas!$F$4,Premissas!$B$4=""),"",IFERROR(DATE(YEAR(Premissas!$B$4)+IF(DATE(YEAR(Premissas!$B$4),MONTH(B94),DAY(B94))&lt;Premissas!$B$4,1,0),MONTH(B94),DAY(B94)),""))</f>
        <v/>
      </c>
      <c r="H94" s="8">
        <f>IF(OR(B94="",G94=""),"",IFERROR(YEAR(G94)-YEAR(B94),""))</f>
        <v/>
      </c>
      <c r="I94" s="8">
        <f>IF(G94="","",IFERROR(G94-Premissas!$B$4,""))</f>
        <v/>
      </c>
      <c r="J94" s="8">
        <f>IF(OR(B94="",F94&lt;&gt;Premissas!$F$4),"",IFERROR(MONTH(B94),""))</f>
        <v/>
      </c>
      <c r="K94" s="16">
        <f>IF(A94="","",IF(F94="","Conferir dados",IF(F94&lt;&gt;Premissas!$F$4,"Cadastro não ativo",IF(OR(B94="",C94="",D94="",E94="",Premissas!$B$4="",Premissas!$B$5=""),"Conferir dados",IF(I94="","Conferir dados",IF(I94=0,"Hoje",IF(I94&lt;=Premissas!$B$5,"Próximo","Agendado")))))))</f>
        <v/>
      </c>
    </row>
    <row r="95" ht="23" customHeight="1">
      <c r="A95" s="10" t="n"/>
      <c r="B95" s="24" t="n"/>
      <c r="C95" s="12" t="n"/>
      <c r="D95" s="10" t="n"/>
      <c r="E95" s="10" t="n"/>
      <c r="F95" s="12" t="n"/>
      <c r="G95" s="25">
        <f>IF(OR(A95="",B95="",F95&lt;&gt;Premissas!$F$4,Premissas!$B$4=""),"",IFERROR(DATE(YEAR(Premissas!$B$4)+IF(DATE(YEAR(Premissas!$B$4),MONTH(B95),DAY(B95))&lt;Premissas!$B$4,1,0),MONTH(B95),DAY(B95)),""))</f>
        <v/>
      </c>
      <c r="H95" s="7">
        <f>IF(OR(B95="",G95=""),"",IFERROR(YEAR(G95)-YEAR(B95),""))</f>
        <v/>
      </c>
      <c r="I95" s="7">
        <f>IF(G95="","",IFERROR(G95-Premissas!$B$4,""))</f>
        <v/>
      </c>
      <c r="J95" s="7">
        <f>IF(OR(B95="",F95&lt;&gt;Premissas!$F$4),"",IFERROR(MONTH(B95),""))</f>
        <v/>
      </c>
      <c r="K95" s="14">
        <f>IF(A95="","",IF(F95="","Conferir dados",IF(F95&lt;&gt;Premissas!$F$4,"Cadastro não ativo",IF(OR(B95="",C95="",D95="",E95="",Premissas!$B$4="",Premissas!$B$5=""),"Conferir dados",IF(I95="","Conferir dados",IF(I95=0,"Hoje",IF(I95&lt;=Premissas!$B$5,"Próximo","Agendado")))))))</f>
        <v/>
      </c>
    </row>
    <row r="96" ht="23" customHeight="1">
      <c r="A96" s="10" t="n"/>
      <c r="B96" s="24" t="n"/>
      <c r="C96" s="12" t="n"/>
      <c r="D96" s="10" t="n"/>
      <c r="E96" s="10" t="n"/>
      <c r="F96" s="12" t="n"/>
      <c r="G96" s="26">
        <f>IF(OR(A96="",B96="",F96&lt;&gt;Premissas!$F$4,Premissas!$B$4=""),"",IFERROR(DATE(YEAR(Premissas!$B$4)+IF(DATE(YEAR(Premissas!$B$4),MONTH(B96),DAY(B96))&lt;Premissas!$B$4,1,0),MONTH(B96),DAY(B96)),""))</f>
        <v/>
      </c>
      <c r="H96" s="8">
        <f>IF(OR(B96="",G96=""),"",IFERROR(YEAR(G96)-YEAR(B96),""))</f>
        <v/>
      </c>
      <c r="I96" s="8">
        <f>IF(G96="","",IFERROR(G96-Premissas!$B$4,""))</f>
        <v/>
      </c>
      <c r="J96" s="8">
        <f>IF(OR(B96="",F96&lt;&gt;Premissas!$F$4),"",IFERROR(MONTH(B96),""))</f>
        <v/>
      </c>
      <c r="K96" s="16">
        <f>IF(A96="","",IF(F96="","Conferir dados",IF(F96&lt;&gt;Premissas!$F$4,"Cadastro não ativo",IF(OR(B96="",C96="",D96="",E96="",Premissas!$B$4="",Premissas!$B$5=""),"Conferir dados",IF(I96="","Conferir dados",IF(I96=0,"Hoje",IF(I96&lt;=Premissas!$B$5,"Próximo","Agendado")))))))</f>
        <v/>
      </c>
    </row>
    <row r="97" ht="23" customHeight="1">
      <c r="A97" s="10" t="n"/>
      <c r="B97" s="24" t="n"/>
      <c r="C97" s="12" t="n"/>
      <c r="D97" s="10" t="n"/>
      <c r="E97" s="10" t="n"/>
      <c r="F97" s="12" t="n"/>
      <c r="G97" s="25">
        <f>IF(OR(A97="",B97="",F97&lt;&gt;Premissas!$F$4,Premissas!$B$4=""),"",IFERROR(DATE(YEAR(Premissas!$B$4)+IF(DATE(YEAR(Premissas!$B$4),MONTH(B97),DAY(B97))&lt;Premissas!$B$4,1,0),MONTH(B97),DAY(B97)),""))</f>
        <v/>
      </c>
      <c r="H97" s="7">
        <f>IF(OR(B97="",G97=""),"",IFERROR(YEAR(G97)-YEAR(B97),""))</f>
        <v/>
      </c>
      <c r="I97" s="7">
        <f>IF(G97="","",IFERROR(G97-Premissas!$B$4,""))</f>
        <v/>
      </c>
      <c r="J97" s="7">
        <f>IF(OR(B97="",F97&lt;&gt;Premissas!$F$4),"",IFERROR(MONTH(B97),""))</f>
        <v/>
      </c>
      <c r="K97" s="14">
        <f>IF(A97="","",IF(F97="","Conferir dados",IF(F97&lt;&gt;Premissas!$F$4,"Cadastro não ativo",IF(OR(B97="",C97="",D97="",E97="",Premissas!$B$4="",Premissas!$B$5=""),"Conferir dados",IF(I97="","Conferir dados",IF(I97=0,"Hoje",IF(I97&lt;=Premissas!$B$5,"Próximo","Agendado")))))))</f>
        <v/>
      </c>
    </row>
    <row r="98" ht="23" customHeight="1">
      <c r="A98" s="10" t="n"/>
      <c r="B98" s="24" t="n"/>
      <c r="C98" s="12" t="n"/>
      <c r="D98" s="10" t="n"/>
      <c r="E98" s="10" t="n"/>
      <c r="F98" s="12" t="n"/>
      <c r="G98" s="26">
        <f>IF(OR(A98="",B98="",F98&lt;&gt;Premissas!$F$4,Premissas!$B$4=""),"",IFERROR(DATE(YEAR(Premissas!$B$4)+IF(DATE(YEAR(Premissas!$B$4),MONTH(B98),DAY(B98))&lt;Premissas!$B$4,1,0),MONTH(B98),DAY(B98)),""))</f>
        <v/>
      </c>
      <c r="H98" s="8">
        <f>IF(OR(B98="",G98=""),"",IFERROR(YEAR(G98)-YEAR(B98),""))</f>
        <v/>
      </c>
      <c r="I98" s="8">
        <f>IF(G98="","",IFERROR(G98-Premissas!$B$4,""))</f>
        <v/>
      </c>
      <c r="J98" s="8">
        <f>IF(OR(B98="",F98&lt;&gt;Premissas!$F$4),"",IFERROR(MONTH(B98),""))</f>
        <v/>
      </c>
      <c r="K98" s="16">
        <f>IF(A98="","",IF(F98="","Conferir dados",IF(F98&lt;&gt;Premissas!$F$4,"Cadastro não ativo",IF(OR(B98="",C98="",D98="",E98="",Premissas!$B$4="",Premissas!$B$5=""),"Conferir dados",IF(I98="","Conferir dados",IF(I98=0,"Hoje",IF(I98&lt;=Premissas!$B$5,"Próximo","Agendado")))))))</f>
        <v/>
      </c>
    </row>
    <row r="99" ht="23" customHeight="1">
      <c r="A99" s="10" t="n"/>
      <c r="B99" s="24" t="n"/>
      <c r="C99" s="12" t="n"/>
      <c r="D99" s="10" t="n"/>
      <c r="E99" s="10" t="n"/>
      <c r="F99" s="12" t="n"/>
      <c r="G99" s="25">
        <f>IF(OR(A99="",B99="",F99&lt;&gt;Premissas!$F$4,Premissas!$B$4=""),"",IFERROR(DATE(YEAR(Premissas!$B$4)+IF(DATE(YEAR(Premissas!$B$4),MONTH(B99),DAY(B99))&lt;Premissas!$B$4,1,0),MONTH(B99),DAY(B99)),""))</f>
        <v/>
      </c>
      <c r="H99" s="7">
        <f>IF(OR(B99="",G99=""),"",IFERROR(YEAR(G99)-YEAR(B99),""))</f>
        <v/>
      </c>
      <c r="I99" s="7">
        <f>IF(G99="","",IFERROR(G99-Premissas!$B$4,""))</f>
        <v/>
      </c>
      <c r="J99" s="7">
        <f>IF(OR(B99="",F99&lt;&gt;Premissas!$F$4),"",IFERROR(MONTH(B99),""))</f>
        <v/>
      </c>
      <c r="K99" s="14">
        <f>IF(A99="","",IF(F99="","Conferir dados",IF(F99&lt;&gt;Premissas!$F$4,"Cadastro não ativo",IF(OR(B99="",C99="",D99="",E99="",Premissas!$B$4="",Premissas!$B$5=""),"Conferir dados",IF(I99="","Conferir dados",IF(I99=0,"Hoje",IF(I99&lt;=Premissas!$B$5,"Próximo","Agendado")))))))</f>
        <v/>
      </c>
    </row>
    <row r="100" ht="23" customHeight="1">
      <c r="A100" s="10" t="n"/>
      <c r="B100" s="24" t="n"/>
      <c r="C100" s="12" t="n"/>
      <c r="D100" s="10" t="n"/>
      <c r="E100" s="10" t="n"/>
      <c r="F100" s="12" t="n"/>
      <c r="G100" s="26">
        <f>IF(OR(A100="",B100="",F100&lt;&gt;Premissas!$F$4,Premissas!$B$4=""),"",IFERROR(DATE(YEAR(Premissas!$B$4)+IF(DATE(YEAR(Premissas!$B$4),MONTH(B100),DAY(B100))&lt;Premissas!$B$4,1,0),MONTH(B100),DAY(B100)),""))</f>
        <v/>
      </c>
      <c r="H100" s="8">
        <f>IF(OR(B100="",G100=""),"",IFERROR(YEAR(G100)-YEAR(B100),""))</f>
        <v/>
      </c>
      <c r="I100" s="8">
        <f>IF(G100="","",IFERROR(G100-Premissas!$B$4,""))</f>
        <v/>
      </c>
      <c r="J100" s="8">
        <f>IF(OR(B100="",F100&lt;&gt;Premissas!$F$4),"",IFERROR(MONTH(B100),""))</f>
        <v/>
      </c>
      <c r="K100" s="16">
        <f>IF(A100="","",IF(F100="","Conferir dados",IF(F100&lt;&gt;Premissas!$F$4,"Cadastro não ativo",IF(OR(B100="",C100="",D100="",E100="",Premissas!$B$4="",Premissas!$B$5=""),"Conferir dados",IF(I100="","Conferir dados",IF(I100=0,"Hoje",IF(I100&lt;=Premissas!$B$5,"Próximo","Agendado")))))))</f>
        <v/>
      </c>
    </row>
    <row r="101" ht="23" customHeight="1">
      <c r="A101" s="10" t="n"/>
      <c r="B101" s="24" t="n"/>
      <c r="C101" s="12" t="n"/>
      <c r="D101" s="10" t="n"/>
      <c r="E101" s="10" t="n"/>
      <c r="F101" s="12" t="n"/>
      <c r="G101" s="25">
        <f>IF(OR(A101="",B101="",F101&lt;&gt;Premissas!$F$4,Premissas!$B$4=""),"",IFERROR(DATE(YEAR(Premissas!$B$4)+IF(DATE(YEAR(Premissas!$B$4),MONTH(B101),DAY(B101))&lt;Premissas!$B$4,1,0),MONTH(B101),DAY(B101)),""))</f>
        <v/>
      </c>
      <c r="H101" s="7">
        <f>IF(OR(B101="",G101=""),"",IFERROR(YEAR(G101)-YEAR(B101),""))</f>
        <v/>
      </c>
      <c r="I101" s="7">
        <f>IF(G101="","",IFERROR(G101-Premissas!$B$4,""))</f>
        <v/>
      </c>
      <c r="J101" s="7">
        <f>IF(OR(B101="",F101&lt;&gt;Premissas!$F$4),"",IFERROR(MONTH(B101),""))</f>
        <v/>
      </c>
      <c r="K101" s="14">
        <f>IF(A101="","",IF(F101="","Conferir dados",IF(F101&lt;&gt;Premissas!$F$4,"Cadastro não ativo",IF(OR(B101="",C101="",D101="",E101="",Premissas!$B$4="",Premissas!$B$5=""),"Conferir dados",IF(I101="","Conferir dados",IF(I101=0,"Hoje",IF(I101&lt;=Premissas!$B$5,"Próximo","Agendado")))))))</f>
        <v/>
      </c>
    </row>
    <row r="102" ht="23" customHeight="1">
      <c r="A102" s="10" t="n"/>
      <c r="B102" s="24" t="n"/>
      <c r="C102" s="12" t="n"/>
      <c r="D102" s="10" t="n"/>
      <c r="E102" s="10" t="n"/>
      <c r="F102" s="12" t="n"/>
      <c r="G102" s="26">
        <f>IF(OR(A102="",B102="",F102&lt;&gt;Premissas!$F$4,Premissas!$B$4=""),"",IFERROR(DATE(YEAR(Premissas!$B$4)+IF(DATE(YEAR(Premissas!$B$4),MONTH(B102),DAY(B102))&lt;Premissas!$B$4,1,0),MONTH(B102),DAY(B102)),""))</f>
        <v/>
      </c>
      <c r="H102" s="8">
        <f>IF(OR(B102="",G102=""),"",IFERROR(YEAR(G102)-YEAR(B102),""))</f>
        <v/>
      </c>
      <c r="I102" s="8">
        <f>IF(G102="","",IFERROR(G102-Premissas!$B$4,""))</f>
        <v/>
      </c>
      <c r="J102" s="8">
        <f>IF(OR(B102="",F102&lt;&gt;Premissas!$F$4),"",IFERROR(MONTH(B102),""))</f>
        <v/>
      </c>
      <c r="K102" s="16">
        <f>IF(A102="","",IF(F102="","Conferir dados",IF(F102&lt;&gt;Premissas!$F$4,"Cadastro não ativo",IF(OR(B102="",C102="",D102="",E102="",Premissas!$B$4="",Premissas!$B$5=""),"Conferir dados",IF(I102="","Conferir dados",IF(I102=0,"Hoje",IF(I102&lt;=Premissas!$B$5,"Próximo","Agendado")))))))</f>
        <v/>
      </c>
    </row>
    <row r="103" ht="23" customHeight="1">
      <c r="A103" s="10" t="n"/>
      <c r="B103" s="24" t="n"/>
      <c r="C103" s="12" t="n"/>
      <c r="D103" s="10" t="n"/>
      <c r="E103" s="10" t="n"/>
      <c r="F103" s="12" t="n"/>
      <c r="G103" s="25">
        <f>IF(OR(A103="",B103="",F103&lt;&gt;Premissas!$F$4,Premissas!$B$4=""),"",IFERROR(DATE(YEAR(Premissas!$B$4)+IF(DATE(YEAR(Premissas!$B$4),MONTH(B103),DAY(B103))&lt;Premissas!$B$4,1,0),MONTH(B103),DAY(B103)),""))</f>
        <v/>
      </c>
      <c r="H103" s="7">
        <f>IF(OR(B103="",G103=""),"",IFERROR(YEAR(G103)-YEAR(B103),""))</f>
        <v/>
      </c>
      <c r="I103" s="7">
        <f>IF(G103="","",IFERROR(G103-Premissas!$B$4,""))</f>
        <v/>
      </c>
      <c r="J103" s="7">
        <f>IF(OR(B103="",F103&lt;&gt;Premissas!$F$4),"",IFERROR(MONTH(B103),""))</f>
        <v/>
      </c>
      <c r="K103" s="14">
        <f>IF(A103="","",IF(F103="","Conferir dados",IF(F103&lt;&gt;Premissas!$F$4,"Cadastro não ativo",IF(OR(B103="",C103="",D103="",E103="",Premissas!$B$4="",Premissas!$B$5=""),"Conferir dados",IF(I103="","Conferir dados",IF(I103=0,"Hoje",IF(I103&lt;=Premissas!$B$5,"Próximo","Agendado")))))))</f>
        <v/>
      </c>
    </row>
    <row r="104" ht="23" customHeight="1">
      <c r="A104" s="10" t="n"/>
      <c r="B104" s="24" t="n"/>
      <c r="C104" s="12" t="n"/>
      <c r="D104" s="10" t="n"/>
      <c r="E104" s="10" t="n"/>
      <c r="F104" s="12" t="n"/>
      <c r="G104" s="26">
        <f>IF(OR(A104="",B104="",F104&lt;&gt;Premissas!$F$4,Premissas!$B$4=""),"",IFERROR(DATE(YEAR(Premissas!$B$4)+IF(DATE(YEAR(Premissas!$B$4),MONTH(B104),DAY(B104))&lt;Premissas!$B$4,1,0),MONTH(B104),DAY(B104)),""))</f>
        <v/>
      </c>
      <c r="H104" s="8">
        <f>IF(OR(B104="",G104=""),"",IFERROR(YEAR(G104)-YEAR(B104),""))</f>
        <v/>
      </c>
      <c r="I104" s="8">
        <f>IF(G104="","",IFERROR(G104-Premissas!$B$4,""))</f>
        <v/>
      </c>
      <c r="J104" s="8">
        <f>IF(OR(B104="",F104&lt;&gt;Premissas!$F$4),"",IFERROR(MONTH(B104),""))</f>
        <v/>
      </c>
      <c r="K104" s="16">
        <f>IF(A104="","",IF(F104="","Conferir dados",IF(F104&lt;&gt;Premissas!$F$4,"Cadastro não ativo",IF(OR(B104="",C104="",D104="",E104="",Premissas!$B$4="",Premissas!$B$5=""),"Conferir dados",IF(I104="","Conferir dados",IF(I104=0,"Hoje",IF(I104&lt;=Premissas!$B$5,"Próximo","Agendado")))))))</f>
        <v/>
      </c>
    </row>
  </sheetData>
  <autoFilter ref="A4:K104"/>
  <mergeCells count="1">
    <mergeCell ref="A1:K1"/>
  </mergeCells>
  <conditionalFormatting sqref="K5:K104">
    <cfRule type="expression" priority="1" dxfId="1" stopIfTrue="1">
      <formula>OR($K5="Hoje",$K5="Próximo")</formula>
    </cfRule>
    <cfRule type="expression" priority="2" dxfId="0" stopIfTrue="1">
      <formula>OR($K5="Conferir dados",$K5="Cadastro não ativo")</formula>
    </cfRule>
  </conditionalFormatting>
  <dataValidations count="4">
    <dataValidation sqref="B5:B104" showDropDown="0" showInputMessage="1" showErrorMessage="1" allowBlank="0" errorTitle="Data de nascimento inválida" error="Confira a data e o limite de idade definido na planilha Premissas." promptTitle="Data de nascimento" prompt="Informe a data no formato DD/MM/AAAA." type="custom">
      <formula1>=OR(B5="",AND(ISNUMBER(B5),B5&lt;=INDIRECT("Premissas!$B$4"),B5&gt;=DATE(YEAR(INDIRECT("Premissas!$B$4"))-INDIRECT("Premissas!$B$6"),1,1)))</formula1>
    </dataValidation>
    <dataValidation sqref="C5:C104" showDropDown="0" showInputMessage="0" showErrorMessage="1" allowBlank="0" errorTitle="Ministério não listado" error="Escolha uma opção da lista ou ajuste a lista na planilha Premissas." type="list">
      <formula1>=INDIRECT("Premissas!$D$4:$D$9")</formula1>
    </dataValidation>
    <dataValidation sqref="D5:D104" showDropDown="0" showInputMessage="0" showErrorMessage="1" allowBlank="0" errorTitle="Preferência não listada" error="Escolha uma preferência da lista disponível." type="list">
      <formula1>=INDIRECT("Premissas!$E$4:$E$7")</formula1>
    </dataValidation>
    <dataValidation sqref="F5:F104" showDropDown="0" showInputMessage="0" showErrorMessage="1" allowBlank="0" errorTitle="Status não listado" error="Escolha um status da lista disponível." type="list">
      <formula1>=INDIRECT("Premissas!$F$4:$F$6")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48" customWidth="1" min="3" max="3"/>
    <col width="24" customWidth="1" min="4" max="4"/>
    <col width="27" customWidth="1" min="5" max="5"/>
    <col width="21" customWidth="1" min="6" max="6"/>
  </cols>
  <sheetData>
    <row r="1" ht="28" customHeight="1">
      <c r="A1" s="1" t="inlineStr">
        <is>
          <t>Premissas do calendário de aniversários</t>
        </is>
      </c>
      <c r="B1" s="22" t="n"/>
      <c r="C1" s="22" t="n"/>
      <c r="D1" s="22" t="n"/>
      <c r="E1" s="22" t="n"/>
      <c r="F1" s="23" t="n"/>
    </row>
    <row r="2">
      <c r="A2" s="9" t="inlineStr">
        <is>
          <t>Células amarelas são editáveis. A primeira opção de status é tratada como cadastro ativo.</t>
        </is>
      </c>
    </row>
    <row r="3">
      <c r="A3" s="2" t="inlineStr">
        <is>
          <t>Parâmetro</t>
        </is>
      </c>
      <c r="B3" s="2" t="inlineStr">
        <is>
          <t>Valor</t>
        </is>
      </c>
      <c r="C3" s="2" t="inlineStr">
        <is>
          <t>Orientação</t>
        </is>
      </c>
      <c r="D3" s="2" t="inlineStr">
        <is>
          <t>Ministérios editáveis</t>
        </is>
      </c>
      <c r="E3" s="2" t="inlineStr">
        <is>
          <t>Preferências editáveis</t>
        </is>
      </c>
      <c r="F3" s="2" t="inlineStr">
        <is>
          <t>Status editáveis</t>
        </is>
      </c>
    </row>
    <row r="4">
      <c r="A4" s="3" t="inlineStr">
        <is>
          <t>Data de referência</t>
        </is>
      </c>
      <c r="B4" s="24" t="n">
        <v>46276</v>
      </c>
      <c r="C4" s="17" t="inlineStr">
        <is>
          <t>Data-base usada para calcular o próximo aniversário.</t>
        </is>
      </c>
      <c r="D4" s="12" t="inlineStr">
        <is>
          <t>Acolhimento</t>
        </is>
      </c>
      <c r="E4" s="12" t="inlineStr">
        <is>
          <t>Telefone</t>
        </is>
      </c>
      <c r="F4" s="12" t="inlineStr">
        <is>
          <t>Ativo</t>
        </is>
      </c>
    </row>
    <row r="5">
      <c r="A5" s="5" t="inlineStr">
        <is>
          <t>Janela de destaque (dias)</t>
        </is>
      </c>
      <c r="B5" s="18" t="n">
        <v>30</v>
      </c>
      <c r="C5" s="19" t="inlineStr">
        <is>
          <t>Limite editável para classificar aniversários próximos.</t>
        </is>
      </c>
      <c r="D5" s="12" t="inlineStr">
        <is>
          <t>Música</t>
        </is>
      </c>
      <c r="E5" s="12" t="inlineStr">
        <is>
          <t>Aplicativo de mensagem</t>
        </is>
      </c>
      <c r="F5" s="12" t="inlineStr">
        <is>
          <t>Em atualização</t>
        </is>
      </c>
    </row>
    <row r="6">
      <c r="A6" s="3" t="inlineStr">
        <is>
          <t>Idade máxima para validação</t>
        </is>
      </c>
      <c r="B6" s="18" t="n">
        <v>120</v>
      </c>
      <c r="C6" s="17" t="inlineStr">
        <is>
          <t>Limite de conferência para datas de nascimento.</t>
        </is>
      </c>
      <c r="D6" s="12" t="inlineStr">
        <is>
          <t>Ensino</t>
        </is>
      </c>
      <c r="E6" s="12" t="inlineStr">
        <is>
          <t>E-mail</t>
        </is>
      </c>
      <c r="F6" s="12" t="inlineStr">
        <is>
          <t>Inativo</t>
        </is>
      </c>
    </row>
    <row r="7">
      <c r="A7" s="20" t="n"/>
      <c r="B7" s="20" t="n"/>
      <c r="C7" s="20" t="n"/>
      <c r="D7" s="12" t="inlineStr">
        <is>
          <t>Ação social</t>
        </is>
      </c>
      <c r="E7" s="12" t="inlineStr">
        <is>
          <t>Sem contato</t>
        </is>
      </c>
      <c r="F7" s="20" t="n"/>
    </row>
    <row r="8">
      <c r="A8" s="21" t="n"/>
      <c r="B8" s="21" t="n"/>
      <c r="C8" s="21" t="n"/>
      <c r="D8" s="12" t="inlineStr">
        <is>
          <t>Intercessão</t>
        </is>
      </c>
      <c r="E8" s="20" t="n"/>
      <c r="F8" s="20" t="n"/>
    </row>
    <row r="9">
      <c r="A9" s="20" t="n"/>
      <c r="B9" s="20" t="n"/>
      <c r="C9" s="20" t="n"/>
      <c r="D9" s="12" t="inlineStr">
        <is>
          <t>Comunicação</t>
        </is>
      </c>
      <c r="E9" s="20" t="n"/>
      <c r="F9" s="20" t="n"/>
    </row>
  </sheetData>
  <autoFilter ref="A3:C6"/>
  <mergeCells count="1">
    <mergeCell ref="A1:F1"/>
  </mergeCells>
  <dataValidations count="3">
    <dataValidation sqref="B4" showDropDown="0" showInputMessage="1" showErrorMessage="1" allowBlank="0" errorTitle="Data fora do intervalo" error="Informe uma data entre o início do ano anterior e o fim dos próximos cinco anos." promptTitle="Data de referência" prompt="Ajuste esta data para simular a agenda desejada." type="date" operator="between">
      <formula1>DATE(2025,1,1)</formula1>
      <formula2>DATE(2031,12,31)</formula2>
    </dataValidation>
    <dataValidation sqref="B5" showDropDown="0" showInputMessage="0" showErrorMessage="1" allowBlank="0" errorTitle="Limite inválido" error="Informe um número inteiro entre 1 e 366." type="whole" operator="between">
      <formula1>1</formula1>
      <formula2>366</formula2>
    </dataValidation>
    <dataValidation sqref="B6" showDropDown="0" showInputMessage="0" showErrorMessage="1" allowBlank="0" errorTitle="Idade máxima inválida" error="Informe um número inteiro entre 1 e 130." type="whole" operator="between">
      <formula1>1</formula1>
      <formula2>130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2026-09-11T08:50:31Z</dcterms:created>
  <dcterms:modified xmlns:dcterms="http://purl.org/dc/terms/" xmlns:xsi="http://www.w3.org/2001/XMLSchema-instance" xsi:type="dcterms:W3CDTF">2026-09-11T08:50:31+00:00Z</dcterms:modified>
</cp:coreProperties>
</file>