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Visitant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'Visitantes'!$A$4:$M$104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63B39"/>
      <sz val="10"/>
    </font>
    <font>
      <name val="Calibri"/>
      <color rgb="00263B39"/>
      <sz val="10"/>
    </font>
    <font>
      <name val="Calibri"/>
      <i val="1"/>
      <color rgb="00526865"/>
      <sz val="9"/>
    </font>
    <font>
      <name val="Calibri"/>
      <b val="1"/>
      <color rgb="00FFFFFF"/>
      <sz val="10"/>
    </font>
    <font>
      <name val="Calibri"/>
      <b val="1"/>
      <color rgb="002F7A68"/>
      <sz val="11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C8873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0" fontId="0" fillId="6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6" fillId="0" borderId="0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C88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Visitantes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'Resumo'!$A$14:$A$17</f>
            </numRef>
          </cat>
          <val>
            <numRef>
              <f>'Resumo'!$B$14:$B$17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H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7" customHeight="1">
      <c r="A1" s="1" t="inlineStr">
        <is>
          <t>Resumo do cadastro de visitantes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Período considerado a partir de</t>
        </is>
      </c>
      <c r="B2" s="29">
        <f>IF(Premissas!$B$3="","",Premissas!$B$3)</f>
        <v/>
      </c>
    </row>
    <row r="3">
      <c r="A3" s="4" t="inlineStr">
        <is>
          <t>Indicador</t>
        </is>
      </c>
      <c r="B3" s="4" t="inlineStr">
        <is>
          <t>Resultado</t>
        </is>
      </c>
    </row>
    <row r="4" ht="24" customHeight="1">
      <c r="A4" s="5" t="inlineStr">
        <is>
          <t>Total de visitas cadastradas</t>
        </is>
      </c>
      <c r="B4" s="6">
        <f>COUNT(Visitantes!$A$5:$A$104)</f>
        <v/>
      </c>
    </row>
    <row r="5" ht="24" customHeight="1">
      <c r="A5" s="7" t="inlineStr">
        <is>
          <t>Visitas no período</t>
        </is>
      </c>
      <c r="B5" s="8">
        <f>IF(Premissas!$B$3="","",COUNTIFS(Visitantes!$A$5:$A$104,"&gt;="&amp;Premissas!$B$3,Visitantes!$A$5:$A$104,"&lt;="&amp;TODAY()))</f>
        <v/>
      </c>
    </row>
    <row r="6" ht="24" customHeight="1">
      <c r="A6" s="5" t="inlineStr">
        <is>
          <t>Contatos autorizados</t>
        </is>
      </c>
      <c r="B6" s="6">
        <f>COUNTIF(Visitantes!$F$5:$F$104,Premissas!$D$7)</f>
        <v/>
      </c>
    </row>
    <row r="7" ht="24" customHeight="1">
      <c r="A7" s="7" t="inlineStr">
        <is>
          <t>Aguardando acolhimento</t>
        </is>
      </c>
      <c r="B7" s="8">
        <f>COUNTIFS(Visitantes!$A$5:$A$104,"&lt;&gt;",Visitantes!$F$5:$F$104,Premissas!$D$7,Visitantes!$H$5:$H$104,"&lt;&gt;"&amp;Premissas!$F$9,Visitantes!$H$5:$H$104,"&lt;&gt;"&amp;Premissas!$F$10)</f>
        <v/>
      </c>
    </row>
    <row r="8" ht="24" customHeight="1">
      <c r="A8" s="5" t="inlineStr">
        <is>
          <t>Retornos registrados</t>
        </is>
      </c>
      <c r="B8" s="6">
        <f>COUNT(Visitantes!$J$5:$J$104)</f>
        <v/>
      </c>
    </row>
    <row r="9" ht="24" customHeight="1">
      <c r="A9" s="7" t="inlineStr">
        <is>
          <t>Acolhimentos concluídos</t>
        </is>
      </c>
      <c r="B9" s="8">
        <f>COUNTIF(Visitantes!$H$5:$H$104,Premissas!$F$9)</f>
        <v/>
      </c>
    </row>
    <row r="10" ht="24" customHeight="1">
      <c r="A10" s="5" t="inlineStr">
        <is>
          <t>Prazos ou retornos a conferir</t>
        </is>
      </c>
      <c r="B10" s="6">
        <f>COUNTIF(Visitantes!$L$5:$L$104,"Conferir*")</f>
        <v/>
      </c>
    </row>
    <row r="11" ht="24" customHeight="1">
      <c r="A11" s="7" t="inlineStr">
        <is>
          <t>Taxa de conclusão entre autorizados</t>
        </is>
      </c>
      <c r="B11" s="30">
        <f>IFERROR(B9/B6,"")</f>
        <v/>
      </c>
    </row>
    <row r="12"/>
    <row r="13">
      <c r="A13" s="4" t="inlineStr">
        <is>
          <t>Status</t>
        </is>
      </c>
      <c r="B13" s="4" t="inlineStr">
        <is>
          <t>Registros</t>
        </is>
      </c>
    </row>
    <row r="14">
      <c r="A14" s="5">
        <f>Premissas!$F$7</f>
        <v/>
      </c>
      <c r="B14" s="10">
        <f>COUNTIF(Visitantes!$H$5:$H$104,A14)</f>
        <v/>
      </c>
    </row>
    <row r="15">
      <c r="A15" s="7">
        <f>Premissas!$F$8</f>
        <v/>
      </c>
      <c r="B15" s="11">
        <f>COUNTIF(Visitantes!$H$5:$H$104,A15)</f>
        <v/>
      </c>
    </row>
    <row r="16">
      <c r="A16" s="5">
        <f>Premissas!$F$9</f>
        <v/>
      </c>
      <c r="B16" s="10">
        <f>COUNTIF(Visitantes!$H$5:$H$104,A16)</f>
        <v/>
      </c>
    </row>
    <row r="17">
      <c r="A17" s="7">
        <f>Premissas!$F$10</f>
        <v/>
      </c>
      <c r="B17" s="11">
        <f>COUNTIF(Visitantes!$H$5:$H$104,A17)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27" customWidth="1" min="3" max="3"/>
    <col width="24" customWidth="1" min="4" max="4"/>
    <col width="22" customWidth="1" min="5" max="5"/>
    <col width="19" customWidth="1" min="6" max="6"/>
    <col width="18" customWidth="1" min="7" max="7"/>
    <col width="22" customWidth="1" min="8" max="8"/>
    <col width="18" customWidth="1" min="9" max="9"/>
    <col width="17" customWidth="1" min="10" max="10"/>
    <col width="15" customWidth="1" min="11" max="11"/>
    <col width="23" customWidth="1" min="12" max="12"/>
    <col width="39" customWidth="1" min="13" max="13"/>
  </cols>
  <sheetData>
    <row r="1" ht="27" customHeight="1">
      <c r="A1" s="1" t="inlineStr">
        <is>
          <t>Cadastro de visitantes — exemplos fictícios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 ht="20" customHeight="1">
      <c r="A2" s="12" t="inlineStr">
        <is>
          <t>Registro administrativo de visitantes e encaminhamento de acolhimento autorizado.</t>
        </is>
      </c>
    </row>
    <row r="3" ht="20" customHeight="1">
      <c r="A3" s="13" t="inlineStr">
        <is>
          <t>Preencha as células amarelas e confira manualmente os alertas; não registre dados sensíveis desnecessários.</t>
        </is>
      </c>
    </row>
    <row r="4" ht="38" customHeight="1">
      <c r="A4" s="14" t="inlineStr">
        <is>
          <t>Data da visita</t>
        </is>
      </c>
      <c r="B4" s="14" t="inlineStr">
        <is>
          <t>Identificação do visitante</t>
        </is>
      </c>
      <c r="C4" s="14" t="inlineStr">
        <is>
          <t>Evento</t>
        </is>
      </c>
      <c r="D4" s="14" t="inlineStr">
        <is>
          <t>Ministério encaminhado</t>
        </is>
      </c>
      <c r="E4" s="14" t="inlineStr">
        <is>
          <t>Responsável</t>
        </is>
      </c>
      <c r="F4" s="14" t="inlineStr">
        <is>
          <t>Autorizou contato?</t>
        </is>
      </c>
      <c r="G4" s="14" t="inlineStr">
        <is>
          <t>Canal preferido</t>
        </is>
      </c>
      <c r="H4" s="14" t="inlineStr">
        <is>
          <t>Status do acolhimento</t>
        </is>
      </c>
      <c r="I4" s="14" t="inlineStr">
        <is>
          <t>Prazo para retorno</t>
        </is>
      </c>
      <c r="J4" s="14" t="inlineStr">
        <is>
          <t>Data do retorno</t>
        </is>
      </c>
      <c r="K4" s="14" t="inlineStr">
        <is>
          <t>Dias em atraso</t>
        </is>
      </c>
      <c r="L4" s="14" t="inlineStr">
        <is>
          <t>Alerta para conferência</t>
        </is>
      </c>
      <c r="M4" s="14" t="inlineStr">
        <is>
          <t>Observações</t>
        </is>
      </c>
    </row>
    <row r="5" ht="31" customHeight="1">
      <c r="A5" s="31" t="n">
        <v>46274</v>
      </c>
      <c r="B5" s="16" t="inlineStr">
        <is>
          <t>Visitante Fictício Aurora</t>
        </is>
      </c>
      <c r="C5" s="16" t="inlineStr">
        <is>
          <t>Culto Fictício Horizonte</t>
        </is>
      </c>
      <c r="D5" s="16" t="inlineStr">
        <is>
          <t>Acolhimento Fictício</t>
        </is>
      </c>
      <c r="E5" s="16" t="inlineStr">
        <is>
          <t>Equipe Fictícia Alfa</t>
        </is>
      </c>
      <c r="F5" s="17" t="inlineStr">
        <is>
          <t>Sim</t>
        </is>
      </c>
      <c r="G5" s="17" t="inlineStr">
        <is>
          <t>WhatsApp</t>
        </is>
      </c>
      <c r="H5" s="17" t="inlineStr">
        <is>
          <t>Novo</t>
        </is>
      </c>
      <c r="I5" s="32">
        <f>IF(OR(A5="",Premissas!$B$2=""),"",IFERROR(A5+Premissas!$B$2,""))</f>
        <v/>
      </c>
      <c r="J5" s="31" t="n"/>
      <c r="K5" s="19">
        <f>IF(OR(A5="",I5="",F5&lt;&gt;Premissas!$D$7,H5=Premissas!$F$9,H5=Premissas!$F$10,J5&lt;&gt;""),"",MAX(0,TODAY()-I5))</f>
        <v/>
      </c>
      <c r="L5" s="10">
        <f>IF(A5="","",IF(F5="","Preencher autorização",IF(F5=Premissas!$D$8,"Não contatar",IF(H5="","Definir status",IF(AND(H5=Premissas!$F$9,J5=""),"Conferir retorno",IF(H5=Premissas!$F$9,"Concluído",IF(H5=Premissas!$F$10,"Sem contato",IF(J5&lt;&gt;"","Retorno registrado",IF(TODAY()&gt;I5,"Conferir prazo","No prazo")))))))))</f>
        <v/>
      </c>
      <c r="M5" s="16" t="inlineStr">
        <is>
          <t>Solicitou informações gerais sobre atividades.</t>
        </is>
      </c>
    </row>
    <row r="6" ht="31" customHeight="1">
      <c r="A6" s="31" t="n">
        <v>46272</v>
      </c>
      <c r="B6" s="16" t="inlineStr">
        <is>
          <t>Visitante Fictício Cedro</t>
        </is>
      </c>
      <c r="C6" s="16" t="inlineStr">
        <is>
          <t>Encontro Fictício Boas-vindas</t>
        </is>
      </c>
      <c r="D6" s="16" t="inlineStr">
        <is>
          <t>Integração Fictícia</t>
        </is>
      </c>
      <c r="E6" s="16" t="inlineStr">
        <is>
          <t>Equipe Fictícia Beta</t>
        </is>
      </c>
      <c r="F6" s="17" t="inlineStr">
        <is>
          <t>Sim</t>
        </is>
      </c>
      <c r="G6" s="17" t="inlineStr">
        <is>
          <t>E-mail</t>
        </is>
      </c>
      <c r="H6" s="17" t="inlineStr">
        <is>
          <t>Em acompanhamento</t>
        </is>
      </c>
      <c r="I6" s="33">
        <f>IF(OR(A6="",Premissas!$B$2=""),"",IFERROR(A6+Premissas!$B$2,""))</f>
        <v/>
      </c>
      <c r="J6" s="31" t="n">
        <v>46275</v>
      </c>
      <c r="K6" s="21">
        <f>IF(OR(A6="",I6="",F6&lt;&gt;Premissas!$D$7,H6=Premissas!$F$9,H6=Premissas!$F$10,J6&lt;&gt;""),"",MAX(0,TODAY()-I6))</f>
        <v/>
      </c>
      <c r="L6" s="11">
        <f>IF(A6="","",IF(F6="","Preencher autorização",IF(F6=Premissas!$D$8,"Não contatar",IF(H6="","Definir status",IF(AND(H6=Premissas!$F$9,J6=""),"Conferir retorno",IF(H6=Premissas!$F$9,"Concluído",IF(H6=Premissas!$F$10,"Sem contato",IF(J6&lt;&gt;"","Retorno registrado",IF(TODAY()&gt;I6,"Conferir prazo","No prazo")))))))))</f>
        <v/>
      </c>
      <c r="M6" s="16" t="inlineStr">
        <is>
          <t>Primeiro retorno administrativo registrado.</t>
        </is>
      </c>
    </row>
    <row r="7" ht="31" customHeight="1">
      <c r="A7" s="31" t="n">
        <v>46269</v>
      </c>
      <c r="B7" s="16" t="inlineStr">
        <is>
          <t>Visitante Fictício Estrela</t>
        </is>
      </c>
      <c r="C7" s="16" t="inlineStr">
        <is>
          <t>Celebração Fictícia Caminhos</t>
        </is>
      </c>
      <c r="D7" s="16" t="inlineStr">
        <is>
          <t>Acolhimento Fictício</t>
        </is>
      </c>
      <c r="E7" s="16" t="inlineStr">
        <is>
          <t>Equipe Fictícia Gama</t>
        </is>
      </c>
      <c r="F7" s="17" t="inlineStr">
        <is>
          <t>Sim</t>
        </is>
      </c>
      <c r="G7" s="17" t="inlineStr">
        <is>
          <t>Telefone</t>
        </is>
      </c>
      <c r="H7" s="17" t="inlineStr">
        <is>
          <t>Concluído</t>
        </is>
      </c>
      <c r="I7" s="32">
        <f>IF(OR(A7="",Premissas!$B$2=""),"",IFERROR(A7+Premissas!$B$2,""))</f>
        <v/>
      </c>
      <c r="J7" s="31" t="n">
        <v>46271</v>
      </c>
      <c r="K7" s="19">
        <f>IF(OR(A7="",I7="",F7&lt;&gt;Premissas!$D$7,H7=Premissas!$F$9,H7=Premissas!$F$10,J7&lt;&gt;""),"",MAX(0,TODAY()-I7))</f>
        <v/>
      </c>
      <c r="L7" s="10">
        <f>IF(A7="","",IF(F7="","Preencher autorização",IF(F7=Premissas!$D$8,"Não contatar",IF(H7="","Definir status",IF(AND(H7=Premissas!$F$9,J7=""),"Conferir retorno",IF(H7=Premissas!$F$9,"Concluído",IF(H7=Premissas!$F$10,"Sem contato",IF(J7&lt;&gt;"","Retorno registrado",IF(TODAY()&gt;I7,"Conferir prazo","No prazo")))))))))</f>
        <v/>
      </c>
      <c r="M7" s="16" t="inlineStr">
        <is>
          <t>Acolhimento inicial encerrado.</t>
        </is>
      </c>
    </row>
    <row r="8" ht="31" customHeight="1">
      <c r="A8" s="31" t="n">
        <v>46266</v>
      </c>
      <c r="B8" s="16" t="inlineStr">
        <is>
          <t>Visitante Fictício Ipê</t>
        </is>
      </c>
      <c r="C8" s="16" t="inlineStr">
        <is>
          <t>Culto Fictício Horizonte</t>
        </is>
      </c>
      <c r="D8" s="16" t="inlineStr">
        <is>
          <t>Integração Fictícia</t>
        </is>
      </c>
      <c r="E8" s="16" t="inlineStr">
        <is>
          <t>Equipe Fictícia Alfa</t>
        </is>
      </c>
      <c r="F8" s="17" t="inlineStr">
        <is>
          <t>Não</t>
        </is>
      </c>
      <c r="G8" s="17" t="inlineStr">
        <is>
          <t>Nenhum</t>
        </is>
      </c>
      <c r="H8" s="17" t="inlineStr">
        <is>
          <t>Sem contato</t>
        </is>
      </c>
      <c r="I8" s="33">
        <f>IF(OR(A8="",Premissas!$B$2=""),"",IFERROR(A8+Premissas!$B$2,""))</f>
        <v/>
      </c>
      <c r="J8" s="31" t="n"/>
      <c r="K8" s="21">
        <f>IF(OR(A8="",I8="",F8&lt;&gt;Premissas!$D$7,H8=Premissas!$F$9,H8=Premissas!$F$10,J8&lt;&gt;""),"",MAX(0,TODAY()-I8))</f>
        <v/>
      </c>
      <c r="L8" s="11">
        <f>IF(A8="","",IF(F8="","Preencher autorização",IF(F8=Premissas!$D$8,"Não contatar",IF(H8="","Definir status",IF(AND(H8=Premissas!$F$9,J8=""),"Conferir retorno",IF(H8=Premissas!$F$9,"Concluído",IF(H8=Premissas!$F$10,"Sem contato",IF(J8&lt;&gt;"","Retorno registrado",IF(TODAY()&gt;I8,"Conferir prazo","No prazo")))))))))</f>
        <v/>
      </c>
      <c r="M8" s="16" t="inlineStr">
        <is>
          <t>Não autorizou contato posterior.</t>
        </is>
      </c>
    </row>
    <row r="9" ht="31" customHeight="1">
      <c r="A9" s="31" t="n">
        <v>46262</v>
      </c>
      <c r="B9" s="16" t="inlineStr">
        <is>
          <t>Visitante Fictício Lua</t>
        </is>
      </c>
      <c r="C9" s="16" t="inlineStr">
        <is>
          <t>Reunião Fictícia Recomeço</t>
        </is>
      </c>
      <c r="D9" s="16" t="inlineStr">
        <is>
          <t>Famílias Fictícias</t>
        </is>
      </c>
      <c r="E9" s="16" t="inlineStr">
        <is>
          <t>Equipe Fictícia Delta</t>
        </is>
      </c>
      <c r="F9" s="17" t="inlineStr">
        <is>
          <t>Sim</t>
        </is>
      </c>
      <c r="G9" s="17" t="inlineStr">
        <is>
          <t>WhatsApp</t>
        </is>
      </c>
      <c r="H9" s="17" t="inlineStr">
        <is>
          <t>Em acompanhamento</t>
        </is>
      </c>
      <c r="I9" s="32">
        <f>IF(OR(A9="",Premissas!$B$2=""),"",IFERROR(A9+Premissas!$B$2,""))</f>
        <v/>
      </c>
      <c r="J9" s="31" t="n"/>
      <c r="K9" s="19">
        <f>IF(OR(A9="",I9="",F9&lt;&gt;Premissas!$D$7,H9=Premissas!$F$9,H9=Premissas!$F$10,J9&lt;&gt;""),"",MAX(0,TODAY()-I9))</f>
        <v/>
      </c>
      <c r="L9" s="10">
        <f>IF(A9="","",IF(F9="","Preencher autorização",IF(F9=Premissas!$D$8,"Não contatar",IF(H9="","Definir status",IF(AND(H9=Premissas!$F$9,J9=""),"Conferir retorno",IF(H9=Premissas!$F$9,"Concluído",IF(H9=Premissas!$F$10,"Sem contato",IF(J9&lt;&gt;"","Retorno registrado",IF(TODAY()&gt;I9,"Conferir prazo","No prazo")))))))))</f>
        <v/>
      </c>
      <c r="M9" s="16" t="inlineStr">
        <is>
          <t>Prazo de retorno precisa ser conferido.</t>
        </is>
      </c>
    </row>
    <row r="10" ht="31" customHeight="1">
      <c r="A10" s="31" t="n">
        <v>46257</v>
      </c>
      <c r="B10" s="16" t="inlineStr">
        <is>
          <t>Visitante Fictício Nuvem</t>
        </is>
      </c>
      <c r="C10" s="16" t="inlineStr">
        <is>
          <t>Celebração Fictícia Caminhos</t>
        </is>
      </c>
      <c r="D10" s="16" t="inlineStr">
        <is>
          <t>Acolhimento Fictício</t>
        </is>
      </c>
      <c r="E10" s="16" t="inlineStr">
        <is>
          <t>Equipe Fictícia Beta</t>
        </is>
      </c>
      <c r="F10" s="17" t="inlineStr">
        <is>
          <t>Sim</t>
        </is>
      </c>
      <c r="G10" s="17" t="inlineStr">
        <is>
          <t>E-mail</t>
        </is>
      </c>
      <c r="H10" s="17" t="inlineStr">
        <is>
          <t>Concluído</t>
        </is>
      </c>
      <c r="I10" s="33">
        <f>IF(OR(A10="",Premissas!$B$2=""),"",IFERROR(A10+Premissas!$B$2,""))</f>
        <v/>
      </c>
      <c r="J10" s="31" t="n">
        <v>46261</v>
      </c>
      <c r="K10" s="21">
        <f>IF(OR(A10="",I10="",F10&lt;&gt;Premissas!$D$7,H10=Premissas!$F$9,H10=Premissas!$F$10,J10&lt;&gt;""),"",MAX(0,TODAY()-I10))</f>
        <v/>
      </c>
      <c r="L10" s="11">
        <f>IF(A10="","",IF(F10="","Preencher autorização",IF(F10=Premissas!$D$8,"Não contatar",IF(H10="","Definir status",IF(AND(H10=Premissas!$F$9,J10=""),"Conferir retorno",IF(H10=Premissas!$F$9,"Concluído",IF(H10=Premissas!$F$10,"Sem contato",IF(J10&lt;&gt;"","Retorno registrado",IF(TODAY()&gt;I10,"Conferir prazo","No prazo")))))))))</f>
        <v/>
      </c>
      <c r="M10" s="16" t="inlineStr">
        <is>
          <t>Retorno realizado e registro concluído.</t>
        </is>
      </c>
    </row>
    <row r="11" ht="31" customHeight="1">
      <c r="A11" s="31" t="n">
        <v>46249</v>
      </c>
      <c r="B11" s="16" t="inlineStr">
        <is>
          <t>Visitante Fictício Ponte</t>
        </is>
      </c>
      <c r="C11" s="16" t="inlineStr">
        <is>
          <t>Encontro Fictício Boas-vindas</t>
        </is>
      </c>
      <c r="D11" s="16" t="inlineStr">
        <is>
          <t>Integração Fictícia</t>
        </is>
      </c>
      <c r="E11" s="16" t="inlineStr">
        <is>
          <t>Equipe Fictícia Gama</t>
        </is>
      </c>
      <c r="F11" s="17" t="inlineStr">
        <is>
          <t>Não</t>
        </is>
      </c>
      <c r="G11" s="17" t="inlineStr">
        <is>
          <t>Nenhum</t>
        </is>
      </c>
      <c r="H11" s="17" t="inlineStr">
        <is>
          <t>Sem contato</t>
        </is>
      </c>
      <c r="I11" s="32">
        <f>IF(OR(A11="",Premissas!$B$2=""),"",IFERROR(A11+Premissas!$B$2,""))</f>
        <v/>
      </c>
      <c r="J11" s="31" t="n"/>
      <c r="K11" s="19">
        <f>IF(OR(A11="",I11="",F11&lt;&gt;Premissas!$D$7,H11=Premissas!$F$9,H11=Premissas!$F$10,J11&lt;&gt;""),"",MAX(0,TODAY()-I11))</f>
        <v/>
      </c>
      <c r="L11" s="10">
        <f>IF(A11="","",IF(F11="","Preencher autorização",IF(F11=Premissas!$D$8,"Não contatar",IF(H11="","Definir status",IF(AND(H11=Premissas!$F$9,J11=""),"Conferir retorno",IF(H11=Premissas!$F$9,"Concluído",IF(H11=Premissas!$F$10,"Sem contato",IF(J11&lt;&gt;"","Retorno registrado",IF(TODAY()&gt;I11,"Conferir prazo","No prazo")))))))))</f>
        <v/>
      </c>
      <c r="M11" s="16" t="inlineStr">
        <is>
          <t>Registro mantido apenas para contagem da visita.</t>
        </is>
      </c>
    </row>
    <row r="12" ht="31" customHeight="1">
      <c r="A12" s="31" t="n">
        <v>46241</v>
      </c>
      <c r="B12" s="16" t="inlineStr">
        <is>
          <t>Visitante Fictício Sol</t>
        </is>
      </c>
      <c r="C12" s="16" t="inlineStr">
        <is>
          <t>Reunião Fictícia Recomeço</t>
        </is>
      </c>
      <c r="D12" s="16" t="inlineStr">
        <is>
          <t>Famílias Fictícias</t>
        </is>
      </c>
      <c r="E12" s="16" t="inlineStr">
        <is>
          <t>Equipe Fictícia Delta</t>
        </is>
      </c>
      <c r="F12" s="17" t="inlineStr">
        <is>
          <t>Sim</t>
        </is>
      </c>
      <c r="G12" s="17" t="inlineStr">
        <is>
          <t>Telefone</t>
        </is>
      </c>
      <c r="H12" s="17" t="inlineStr">
        <is>
          <t>Em acompanhamento</t>
        </is>
      </c>
      <c r="I12" s="33">
        <f>IF(OR(A12="",Premissas!$B$2=""),"",IFERROR(A12+Premissas!$B$2,""))</f>
        <v/>
      </c>
      <c r="J12" s="31" t="n"/>
      <c r="K12" s="21">
        <f>IF(OR(A12="",I12="",F12&lt;&gt;Premissas!$D$7,H12=Premissas!$F$9,H12=Premissas!$F$10,J12&lt;&gt;""),"",MAX(0,TODAY()-I12))</f>
        <v/>
      </c>
      <c r="L12" s="11">
        <f>IF(A12="","",IF(F12="","Preencher autorização",IF(F12=Premissas!$D$8,"Não contatar",IF(H12="","Definir status",IF(AND(H12=Premissas!$F$9,J12=""),"Conferir retorno",IF(H12=Premissas!$F$9,"Concluído",IF(H12=Premissas!$F$10,"Sem contato",IF(J12&lt;&gt;"","Retorno registrado",IF(TODAY()&gt;I12,"Conferir prazo","No prazo")))))))))</f>
        <v/>
      </c>
      <c r="M12" s="16" t="inlineStr">
        <is>
          <t>Aguardando conferência da equipe responsável.</t>
        </is>
      </c>
    </row>
    <row r="13" ht="31" customHeight="1">
      <c r="A13" s="31" t="n">
        <v>46226</v>
      </c>
      <c r="B13" s="16" t="inlineStr">
        <is>
          <t>Visitante Fictício Vale</t>
        </is>
      </c>
      <c r="C13" s="16" t="inlineStr">
        <is>
          <t>Culto Fictício Horizonte</t>
        </is>
      </c>
      <c r="D13" s="16" t="inlineStr">
        <is>
          <t>Acolhimento Fictício</t>
        </is>
      </c>
      <c r="E13" s="16" t="inlineStr">
        <is>
          <t>Equipe Fictícia Alfa</t>
        </is>
      </c>
      <c r="F13" s="17" t="inlineStr">
        <is>
          <t>Sim</t>
        </is>
      </c>
      <c r="G13" s="17" t="inlineStr">
        <is>
          <t>WhatsApp</t>
        </is>
      </c>
      <c r="H13" s="17" t="inlineStr">
        <is>
          <t>Concluído</t>
        </is>
      </c>
      <c r="I13" s="32">
        <f>IF(OR(A13="",Premissas!$B$2=""),"",IFERROR(A13+Premissas!$B$2,""))</f>
        <v/>
      </c>
      <c r="J13" s="31" t="n"/>
      <c r="K13" s="19">
        <f>IF(OR(A13="",I13="",F13&lt;&gt;Premissas!$D$7,H13=Premissas!$F$9,H13=Premissas!$F$10,J13&lt;&gt;""),"",MAX(0,TODAY()-I13))</f>
        <v/>
      </c>
      <c r="L13" s="10">
        <f>IF(A13="","",IF(F13="","Preencher autorização",IF(F13=Premissas!$D$8,"Não contatar",IF(H13="","Definir status",IF(AND(H13=Premissas!$F$9,J13=""),"Conferir retorno",IF(H13=Premissas!$F$9,"Concluído",IF(H13=Premissas!$F$10,"Sem contato",IF(J13&lt;&gt;"","Retorno registrado",IF(TODAY()&gt;I13,"Conferir prazo","No prazo")))))))))</f>
        <v/>
      </c>
      <c r="M13" s="16" t="inlineStr">
        <is>
          <t>Status concluído; data do retorno ainda não informada.</t>
        </is>
      </c>
    </row>
    <row r="14" ht="31" customHeight="1">
      <c r="A14" s="31" t="n">
        <v>46196</v>
      </c>
      <c r="B14" s="16" t="inlineStr">
        <is>
          <t>Visitante Fictício Vento</t>
        </is>
      </c>
      <c r="C14" s="16" t="inlineStr">
        <is>
          <t>Celebração Fictícia Caminhos</t>
        </is>
      </c>
      <c r="D14" s="16" t="inlineStr">
        <is>
          <t>Integração Fictícia</t>
        </is>
      </c>
      <c r="E14" s="16" t="inlineStr">
        <is>
          <t>Equipe Fictícia Beta</t>
        </is>
      </c>
      <c r="F14" s="17" t="n"/>
      <c r="G14" s="17" t="inlineStr">
        <is>
          <t>Nenhum</t>
        </is>
      </c>
      <c r="H14" s="17" t="inlineStr">
        <is>
          <t>Novo</t>
        </is>
      </c>
      <c r="I14" s="33">
        <f>IF(OR(A14="",Premissas!$B$2=""),"",IFERROR(A14+Premissas!$B$2,""))</f>
        <v/>
      </c>
      <c r="J14" s="31" t="n"/>
      <c r="K14" s="21">
        <f>IF(OR(A14="",I14="",F14&lt;&gt;Premissas!$D$7,H14=Premissas!$F$9,H14=Premissas!$F$10,J14&lt;&gt;""),"",MAX(0,TODAY()-I14))</f>
        <v/>
      </c>
      <c r="L14" s="11">
        <f>IF(A14="","",IF(F14="","Preencher autorização",IF(F14=Premissas!$D$8,"Não contatar",IF(H14="","Definir status",IF(AND(H14=Premissas!$F$9,J14=""),"Conferir retorno",IF(H14=Premissas!$F$9,"Concluído",IF(H14=Premissas!$F$10,"Sem contato",IF(J14&lt;&gt;"","Retorno registrado",IF(TODAY()&gt;I14,"Conferir prazo","No prazo")))))))))</f>
        <v/>
      </c>
      <c r="M14" s="16" t="inlineStr">
        <is>
          <t>Autorização de contato ainda não registrada.</t>
        </is>
      </c>
    </row>
    <row r="15" ht="31" customHeight="1">
      <c r="A15" s="31" t="n">
        <v>46181</v>
      </c>
      <c r="B15" s="16" t="inlineStr">
        <is>
          <t>Visitante Fictício Brisa</t>
        </is>
      </c>
      <c r="C15" s="16" t="inlineStr">
        <is>
          <t>Encontro Fictício Boas-vindas</t>
        </is>
      </c>
      <c r="D15" s="16" t="inlineStr">
        <is>
          <t>Acolhimento Fictício</t>
        </is>
      </c>
      <c r="E15" s="16" t="inlineStr">
        <is>
          <t>Equipe Fictícia Gama</t>
        </is>
      </c>
      <c r="F15" s="17" t="inlineStr">
        <is>
          <t>Sim</t>
        </is>
      </c>
      <c r="G15" s="17" t="inlineStr">
        <is>
          <t>E-mail</t>
        </is>
      </c>
      <c r="H15" s="17" t="n"/>
      <c r="I15" s="32">
        <f>IF(OR(A15="",Premissas!$B$2=""),"",IFERROR(A15+Premissas!$B$2,""))</f>
        <v/>
      </c>
      <c r="J15" s="31" t="n"/>
      <c r="K15" s="19">
        <f>IF(OR(A15="",I15="",F15&lt;&gt;Premissas!$D$7,H15=Premissas!$F$9,H15=Premissas!$F$10,J15&lt;&gt;""),"",MAX(0,TODAY()-I15))</f>
        <v/>
      </c>
      <c r="L15" s="10">
        <f>IF(A15="","",IF(F15="","Preencher autorização",IF(F15=Premissas!$D$8,"Não contatar",IF(H15="","Definir status",IF(AND(H15=Premissas!$F$9,J15=""),"Conferir retorno",IF(H15=Premissas!$F$9,"Concluído",IF(H15=Premissas!$F$10,"Sem contato",IF(J15&lt;&gt;"","Retorno registrado",IF(TODAY()&gt;I15,"Conferir prazo","No prazo")))))))))</f>
        <v/>
      </c>
      <c r="M15" s="16" t="inlineStr">
        <is>
          <t>Status do acolhimento precisa ser definido.</t>
        </is>
      </c>
    </row>
    <row r="16" ht="31" customHeight="1">
      <c r="A16" s="31" t="n"/>
      <c r="B16" s="16" t="n"/>
      <c r="C16" s="16" t="n"/>
      <c r="D16" s="16" t="n"/>
      <c r="E16" s="16" t="n"/>
      <c r="F16" s="17" t="n"/>
      <c r="G16" s="17" t="n"/>
      <c r="H16" s="17" t="n"/>
      <c r="I16" s="33">
        <f>IF(OR(A16="",Premissas!$B$2=""),"",IFERROR(A16+Premissas!$B$2,""))</f>
        <v/>
      </c>
      <c r="J16" s="31" t="n"/>
      <c r="K16" s="21">
        <f>IF(OR(A16="",I16="",F16&lt;&gt;Premissas!$D$7,H16=Premissas!$F$9,H16=Premissas!$F$10,J16&lt;&gt;""),"",MAX(0,TODAY()-I16))</f>
        <v/>
      </c>
      <c r="L16" s="11">
        <f>IF(A16="","",IF(F16="","Preencher autorização",IF(F16=Premissas!$D$8,"Não contatar",IF(H16="","Definir status",IF(AND(H16=Premissas!$F$9,J16=""),"Conferir retorno",IF(H16=Premissas!$F$9,"Concluído",IF(H16=Premissas!$F$10,"Sem contato",IF(J16&lt;&gt;"","Retorno registrado",IF(TODAY()&gt;I16,"Conferir prazo","No prazo")))))))))</f>
        <v/>
      </c>
      <c r="M16" s="16" t="n"/>
    </row>
    <row r="17" ht="31" customHeight="1">
      <c r="A17" s="31" t="n"/>
      <c r="B17" s="16" t="n"/>
      <c r="C17" s="16" t="n"/>
      <c r="D17" s="16" t="n"/>
      <c r="E17" s="16" t="n"/>
      <c r="F17" s="17" t="n"/>
      <c r="G17" s="17" t="n"/>
      <c r="H17" s="17" t="n"/>
      <c r="I17" s="32">
        <f>IF(OR(A17="",Premissas!$B$2=""),"",IFERROR(A17+Premissas!$B$2,""))</f>
        <v/>
      </c>
      <c r="J17" s="31" t="n"/>
      <c r="K17" s="19">
        <f>IF(OR(A17="",I17="",F17&lt;&gt;Premissas!$D$7,H17=Premissas!$F$9,H17=Premissas!$F$10,J17&lt;&gt;""),"",MAX(0,TODAY()-I17))</f>
        <v/>
      </c>
      <c r="L17" s="10">
        <f>IF(A17="","",IF(F17="","Preencher autorização",IF(F17=Premissas!$D$8,"Não contatar",IF(H17="","Definir status",IF(AND(H17=Premissas!$F$9,J17=""),"Conferir retorno",IF(H17=Premissas!$F$9,"Concluído",IF(H17=Premissas!$F$10,"Sem contato",IF(J17&lt;&gt;"","Retorno registrado",IF(TODAY()&gt;I17,"Conferir prazo","No prazo")))))))))</f>
        <v/>
      </c>
      <c r="M17" s="16" t="n"/>
    </row>
    <row r="18" ht="31" customHeight="1">
      <c r="A18" s="31" t="n"/>
      <c r="B18" s="16" t="n"/>
      <c r="C18" s="16" t="n"/>
      <c r="D18" s="16" t="n"/>
      <c r="E18" s="16" t="n"/>
      <c r="F18" s="17" t="n"/>
      <c r="G18" s="17" t="n"/>
      <c r="H18" s="17" t="n"/>
      <c r="I18" s="33">
        <f>IF(OR(A18="",Premissas!$B$2=""),"",IFERROR(A18+Premissas!$B$2,""))</f>
        <v/>
      </c>
      <c r="J18" s="31" t="n"/>
      <c r="K18" s="21">
        <f>IF(OR(A18="",I18="",F18&lt;&gt;Premissas!$D$7,H18=Premissas!$F$9,H18=Premissas!$F$10,J18&lt;&gt;""),"",MAX(0,TODAY()-I18))</f>
        <v/>
      </c>
      <c r="L18" s="11">
        <f>IF(A18="","",IF(F18="","Preencher autorização",IF(F18=Premissas!$D$8,"Não contatar",IF(H18="","Definir status",IF(AND(H18=Premissas!$F$9,J18=""),"Conferir retorno",IF(H18=Premissas!$F$9,"Concluído",IF(H18=Premissas!$F$10,"Sem contato",IF(J18&lt;&gt;"","Retorno registrado",IF(TODAY()&gt;I18,"Conferir prazo","No prazo")))))))))</f>
        <v/>
      </c>
      <c r="M18" s="16" t="n"/>
    </row>
    <row r="19" ht="31" customHeight="1">
      <c r="A19" s="31" t="n"/>
      <c r="B19" s="16" t="n"/>
      <c r="C19" s="16" t="n"/>
      <c r="D19" s="16" t="n"/>
      <c r="E19" s="16" t="n"/>
      <c r="F19" s="17" t="n"/>
      <c r="G19" s="17" t="n"/>
      <c r="H19" s="17" t="n"/>
      <c r="I19" s="32">
        <f>IF(OR(A19="",Premissas!$B$2=""),"",IFERROR(A19+Premissas!$B$2,""))</f>
        <v/>
      </c>
      <c r="J19" s="31" t="n"/>
      <c r="K19" s="19">
        <f>IF(OR(A19="",I19="",F19&lt;&gt;Premissas!$D$7,H19=Premissas!$F$9,H19=Premissas!$F$10,J19&lt;&gt;""),"",MAX(0,TODAY()-I19))</f>
        <v/>
      </c>
      <c r="L19" s="10">
        <f>IF(A19="","",IF(F19="","Preencher autorização",IF(F19=Premissas!$D$8,"Não contatar",IF(H19="","Definir status",IF(AND(H19=Premissas!$F$9,J19=""),"Conferir retorno",IF(H19=Premissas!$F$9,"Concluído",IF(H19=Premissas!$F$10,"Sem contato",IF(J19&lt;&gt;"","Retorno registrado",IF(TODAY()&gt;I19,"Conferir prazo","No prazo")))))))))</f>
        <v/>
      </c>
      <c r="M19" s="16" t="n"/>
    </row>
    <row r="20" ht="31" customHeight="1">
      <c r="A20" s="31" t="n"/>
      <c r="B20" s="16" t="n"/>
      <c r="C20" s="16" t="n"/>
      <c r="D20" s="16" t="n"/>
      <c r="E20" s="16" t="n"/>
      <c r="F20" s="17" t="n"/>
      <c r="G20" s="17" t="n"/>
      <c r="H20" s="17" t="n"/>
      <c r="I20" s="33">
        <f>IF(OR(A20="",Premissas!$B$2=""),"",IFERROR(A20+Premissas!$B$2,""))</f>
        <v/>
      </c>
      <c r="J20" s="31" t="n"/>
      <c r="K20" s="21">
        <f>IF(OR(A20="",I20="",F20&lt;&gt;Premissas!$D$7,H20=Premissas!$F$9,H20=Premissas!$F$10,J20&lt;&gt;""),"",MAX(0,TODAY()-I20))</f>
        <v/>
      </c>
      <c r="L20" s="11">
        <f>IF(A20="","",IF(F20="","Preencher autorização",IF(F20=Premissas!$D$8,"Não contatar",IF(H20="","Definir status",IF(AND(H20=Premissas!$F$9,J20=""),"Conferir retorno",IF(H20=Premissas!$F$9,"Concluído",IF(H20=Premissas!$F$10,"Sem contato",IF(J20&lt;&gt;"","Retorno registrado",IF(TODAY()&gt;I20,"Conferir prazo","No prazo")))))))))</f>
        <v/>
      </c>
      <c r="M20" s="16" t="n"/>
    </row>
    <row r="21" ht="31" customHeight="1">
      <c r="A21" s="31" t="n"/>
      <c r="B21" s="16" t="n"/>
      <c r="C21" s="16" t="n"/>
      <c r="D21" s="16" t="n"/>
      <c r="E21" s="16" t="n"/>
      <c r="F21" s="17" t="n"/>
      <c r="G21" s="17" t="n"/>
      <c r="H21" s="17" t="n"/>
      <c r="I21" s="32">
        <f>IF(OR(A21="",Premissas!$B$2=""),"",IFERROR(A21+Premissas!$B$2,""))</f>
        <v/>
      </c>
      <c r="J21" s="31" t="n"/>
      <c r="K21" s="19">
        <f>IF(OR(A21="",I21="",F21&lt;&gt;Premissas!$D$7,H21=Premissas!$F$9,H21=Premissas!$F$10,J21&lt;&gt;""),"",MAX(0,TODAY()-I21))</f>
        <v/>
      </c>
      <c r="L21" s="10">
        <f>IF(A21="","",IF(F21="","Preencher autorização",IF(F21=Premissas!$D$8,"Não contatar",IF(H21="","Definir status",IF(AND(H21=Premissas!$F$9,J21=""),"Conferir retorno",IF(H21=Premissas!$F$9,"Concluído",IF(H21=Premissas!$F$10,"Sem contato",IF(J21&lt;&gt;"","Retorno registrado",IF(TODAY()&gt;I21,"Conferir prazo","No prazo")))))))))</f>
        <v/>
      </c>
      <c r="M21" s="16" t="n"/>
    </row>
    <row r="22" ht="31" customHeight="1">
      <c r="A22" s="31" t="n"/>
      <c r="B22" s="16" t="n"/>
      <c r="C22" s="16" t="n"/>
      <c r="D22" s="16" t="n"/>
      <c r="E22" s="16" t="n"/>
      <c r="F22" s="17" t="n"/>
      <c r="G22" s="17" t="n"/>
      <c r="H22" s="17" t="n"/>
      <c r="I22" s="33">
        <f>IF(OR(A22="",Premissas!$B$2=""),"",IFERROR(A22+Premissas!$B$2,""))</f>
        <v/>
      </c>
      <c r="J22" s="31" t="n"/>
      <c r="K22" s="21">
        <f>IF(OR(A22="",I22="",F22&lt;&gt;Premissas!$D$7,H22=Premissas!$F$9,H22=Premissas!$F$10,J22&lt;&gt;""),"",MAX(0,TODAY()-I22))</f>
        <v/>
      </c>
      <c r="L22" s="11">
        <f>IF(A22="","",IF(F22="","Preencher autorização",IF(F22=Premissas!$D$8,"Não contatar",IF(H22="","Definir status",IF(AND(H22=Premissas!$F$9,J22=""),"Conferir retorno",IF(H22=Premissas!$F$9,"Concluído",IF(H22=Premissas!$F$10,"Sem contato",IF(J22&lt;&gt;"","Retorno registrado",IF(TODAY()&gt;I22,"Conferir prazo","No prazo")))))))))</f>
        <v/>
      </c>
      <c r="M22" s="16" t="n"/>
    </row>
    <row r="23" ht="31" customHeight="1">
      <c r="A23" s="31" t="n"/>
      <c r="B23" s="16" t="n"/>
      <c r="C23" s="16" t="n"/>
      <c r="D23" s="16" t="n"/>
      <c r="E23" s="16" t="n"/>
      <c r="F23" s="17" t="n"/>
      <c r="G23" s="17" t="n"/>
      <c r="H23" s="17" t="n"/>
      <c r="I23" s="32">
        <f>IF(OR(A23="",Premissas!$B$2=""),"",IFERROR(A23+Premissas!$B$2,""))</f>
        <v/>
      </c>
      <c r="J23" s="31" t="n"/>
      <c r="K23" s="19">
        <f>IF(OR(A23="",I23="",F23&lt;&gt;Premissas!$D$7,H23=Premissas!$F$9,H23=Premissas!$F$10,J23&lt;&gt;""),"",MAX(0,TODAY()-I23))</f>
        <v/>
      </c>
      <c r="L23" s="10">
        <f>IF(A23="","",IF(F23="","Preencher autorização",IF(F23=Premissas!$D$8,"Não contatar",IF(H23="","Definir status",IF(AND(H23=Premissas!$F$9,J23=""),"Conferir retorno",IF(H23=Premissas!$F$9,"Concluído",IF(H23=Premissas!$F$10,"Sem contato",IF(J23&lt;&gt;"","Retorno registrado",IF(TODAY()&gt;I23,"Conferir prazo","No prazo")))))))))</f>
        <v/>
      </c>
      <c r="M23" s="16" t="n"/>
    </row>
    <row r="24" ht="31" customHeight="1">
      <c r="A24" s="31" t="n"/>
      <c r="B24" s="16" t="n"/>
      <c r="C24" s="16" t="n"/>
      <c r="D24" s="16" t="n"/>
      <c r="E24" s="16" t="n"/>
      <c r="F24" s="17" t="n"/>
      <c r="G24" s="17" t="n"/>
      <c r="H24" s="17" t="n"/>
      <c r="I24" s="33">
        <f>IF(OR(A24="",Premissas!$B$2=""),"",IFERROR(A24+Premissas!$B$2,""))</f>
        <v/>
      </c>
      <c r="J24" s="31" t="n"/>
      <c r="K24" s="21">
        <f>IF(OR(A24="",I24="",F24&lt;&gt;Premissas!$D$7,H24=Premissas!$F$9,H24=Premissas!$F$10,J24&lt;&gt;""),"",MAX(0,TODAY()-I24))</f>
        <v/>
      </c>
      <c r="L24" s="11">
        <f>IF(A24="","",IF(F24="","Preencher autorização",IF(F24=Premissas!$D$8,"Não contatar",IF(H24="","Definir status",IF(AND(H24=Premissas!$F$9,J24=""),"Conferir retorno",IF(H24=Premissas!$F$9,"Concluído",IF(H24=Premissas!$F$10,"Sem contato",IF(J24&lt;&gt;"","Retorno registrado",IF(TODAY()&gt;I24,"Conferir prazo","No prazo")))))))))</f>
        <v/>
      </c>
      <c r="M24" s="16" t="n"/>
    </row>
    <row r="25" ht="31" customHeight="1">
      <c r="A25" s="31" t="n"/>
      <c r="B25" s="16" t="n"/>
      <c r="C25" s="16" t="n"/>
      <c r="D25" s="16" t="n"/>
      <c r="E25" s="16" t="n"/>
      <c r="F25" s="17" t="n"/>
      <c r="G25" s="17" t="n"/>
      <c r="H25" s="17" t="n"/>
      <c r="I25" s="32">
        <f>IF(OR(A25="",Premissas!$B$2=""),"",IFERROR(A25+Premissas!$B$2,""))</f>
        <v/>
      </c>
      <c r="J25" s="31" t="n"/>
      <c r="K25" s="19">
        <f>IF(OR(A25="",I25="",F25&lt;&gt;Premissas!$D$7,H25=Premissas!$F$9,H25=Premissas!$F$10,J25&lt;&gt;""),"",MAX(0,TODAY()-I25))</f>
        <v/>
      </c>
      <c r="L25" s="10">
        <f>IF(A25="","",IF(F25="","Preencher autorização",IF(F25=Premissas!$D$8,"Não contatar",IF(H25="","Definir status",IF(AND(H25=Premissas!$F$9,J25=""),"Conferir retorno",IF(H25=Premissas!$F$9,"Concluído",IF(H25=Premissas!$F$10,"Sem contato",IF(J25&lt;&gt;"","Retorno registrado",IF(TODAY()&gt;I25,"Conferir prazo","No prazo")))))))))</f>
        <v/>
      </c>
      <c r="M25" s="16" t="n"/>
    </row>
    <row r="26" ht="31" customHeight="1">
      <c r="A26" s="31" t="n"/>
      <c r="B26" s="16" t="n"/>
      <c r="C26" s="16" t="n"/>
      <c r="D26" s="16" t="n"/>
      <c r="E26" s="16" t="n"/>
      <c r="F26" s="17" t="n"/>
      <c r="G26" s="17" t="n"/>
      <c r="H26" s="17" t="n"/>
      <c r="I26" s="33">
        <f>IF(OR(A26="",Premissas!$B$2=""),"",IFERROR(A26+Premissas!$B$2,""))</f>
        <v/>
      </c>
      <c r="J26" s="31" t="n"/>
      <c r="K26" s="21">
        <f>IF(OR(A26="",I26="",F26&lt;&gt;Premissas!$D$7,H26=Premissas!$F$9,H26=Premissas!$F$10,J26&lt;&gt;""),"",MAX(0,TODAY()-I26))</f>
        <v/>
      </c>
      <c r="L26" s="11">
        <f>IF(A26="","",IF(F26="","Preencher autorização",IF(F26=Premissas!$D$8,"Não contatar",IF(H26="","Definir status",IF(AND(H26=Premissas!$F$9,J26=""),"Conferir retorno",IF(H26=Premissas!$F$9,"Concluído",IF(H26=Premissas!$F$10,"Sem contato",IF(J26&lt;&gt;"","Retorno registrado",IF(TODAY()&gt;I26,"Conferir prazo","No prazo")))))))))</f>
        <v/>
      </c>
      <c r="M26" s="16" t="n"/>
    </row>
    <row r="27" ht="31" customHeight="1">
      <c r="A27" s="31" t="n"/>
      <c r="B27" s="16" t="n"/>
      <c r="C27" s="16" t="n"/>
      <c r="D27" s="16" t="n"/>
      <c r="E27" s="16" t="n"/>
      <c r="F27" s="17" t="n"/>
      <c r="G27" s="17" t="n"/>
      <c r="H27" s="17" t="n"/>
      <c r="I27" s="32">
        <f>IF(OR(A27="",Premissas!$B$2=""),"",IFERROR(A27+Premissas!$B$2,""))</f>
        <v/>
      </c>
      <c r="J27" s="31" t="n"/>
      <c r="K27" s="19">
        <f>IF(OR(A27="",I27="",F27&lt;&gt;Premissas!$D$7,H27=Premissas!$F$9,H27=Premissas!$F$10,J27&lt;&gt;""),"",MAX(0,TODAY()-I27))</f>
        <v/>
      </c>
      <c r="L27" s="10">
        <f>IF(A27="","",IF(F27="","Preencher autorização",IF(F27=Premissas!$D$8,"Não contatar",IF(H27="","Definir status",IF(AND(H27=Premissas!$F$9,J27=""),"Conferir retorno",IF(H27=Premissas!$F$9,"Concluído",IF(H27=Premissas!$F$10,"Sem contato",IF(J27&lt;&gt;"","Retorno registrado",IF(TODAY()&gt;I27,"Conferir prazo","No prazo")))))))))</f>
        <v/>
      </c>
      <c r="M27" s="16" t="n"/>
    </row>
    <row r="28" ht="31" customHeight="1">
      <c r="A28" s="31" t="n"/>
      <c r="B28" s="16" t="n"/>
      <c r="C28" s="16" t="n"/>
      <c r="D28" s="16" t="n"/>
      <c r="E28" s="16" t="n"/>
      <c r="F28" s="17" t="n"/>
      <c r="G28" s="17" t="n"/>
      <c r="H28" s="17" t="n"/>
      <c r="I28" s="33">
        <f>IF(OR(A28="",Premissas!$B$2=""),"",IFERROR(A28+Premissas!$B$2,""))</f>
        <v/>
      </c>
      <c r="J28" s="31" t="n"/>
      <c r="K28" s="21">
        <f>IF(OR(A28="",I28="",F28&lt;&gt;Premissas!$D$7,H28=Premissas!$F$9,H28=Premissas!$F$10,J28&lt;&gt;""),"",MAX(0,TODAY()-I28))</f>
        <v/>
      </c>
      <c r="L28" s="11">
        <f>IF(A28="","",IF(F28="","Preencher autorização",IF(F28=Premissas!$D$8,"Não contatar",IF(H28="","Definir status",IF(AND(H28=Premissas!$F$9,J28=""),"Conferir retorno",IF(H28=Premissas!$F$9,"Concluído",IF(H28=Premissas!$F$10,"Sem contato",IF(J28&lt;&gt;"","Retorno registrado",IF(TODAY()&gt;I28,"Conferir prazo","No prazo")))))))))</f>
        <v/>
      </c>
      <c r="M28" s="16" t="n"/>
    </row>
    <row r="29" ht="31" customHeight="1">
      <c r="A29" s="31" t="n"/>
      <c r="B29" s="16" t="n"/>
      <c r="C29" s="16" t="n"/>
      <c r="D29" s="16" t="n"/>
      <c r="E29" s="16" t="n"/>
      <c r="F29" s="17" t="n"/>
      <c r="G29" s="17" t="n"/>
      <c r="H29" s="17" t="n"/>
      <c r="I29" s="32">
        <f>IF(OR(A29="",Premissas!$B$2=""),"",IFERROR(A29+Premissas!$B$2,""))</f>
        <v/>
      </c>
      <c r="J29" s="31" t="n"/>
      <c r="K29" s="19">
        <f>IF(OR(A29="",I29="",F29&lt;&gt;Premissas!$D$7,H29=Premissas!$F$9,H29=Premissas!$F$10,J29&lt;&gt;""),"",MAX(0,TODAY()-I29))</f>
        <v/>
      </c>
      <c r="L29" s="10">
        <f>IF(A29="","",IF(F29="","Preencher autorização",IF(F29=Premissas!$D$8,"Não contatar",IF(H29="","Definir status",IF(AND(H29=Premissas!$F$9,J29=""),"Conferir retorno",IF(H29=Premissas!$F$9,"Concluído",IF(H29=Premissas!$F$10,"Sem contato",IF(J29&lt;&gt;"","Retorno registrado",IF(TODAY()&gt;I29,"Conferir prazo","No prazo")))))))))</f>
        <v/>
      </c>
      <c r="M29" s="16" t="n"/>
    </row>
    <row r="30" ht="31" customHeight="1">
      <c r="A30" s="31" t="n"/>
      <c r="B30" s="16" t="n"/>
      <c r="C30" s="16" t="n"/>
      <c r="D30" s="16" t="n"/>
      <c r="E30" s="16" t="n"/>
      <c r="F30" s="17" t="n"/>
      <c r="G30" s="17" t="n"/>
      <c r="H30" s="17" t="n"/>
      <c r="I30" s="33">
        <f>IF(OR(A30="",Premissas!$B$2=""),"",IFERROR(A30+Premissas!$B$2,""))</f>
        <v/>
      </c>
      <c r="J30" s="31" t="n"/>
      <c r="K30" s="21">
        <f>IF(OR(A30="",I30="",F30&lt;&gt;Premissas!$D$7,H30=Premissas!$F$9,H30=Premissas!$F$10,J30&lt;&gt;""),"",MAX(0,TODAY()-I30))</f>
        <v/>
      </c>
      <c r="L30" s="11">
        <f>IF(A30="","",IF(F30="","Preencher autorização",IF(F30=Premissas!$D$8,"Não contatar",IF(H30="","Definir status",IF(AND(H30=Premissas!$F$9,J30=""),"Conferir retorno",IF(H30=Premissas!$F$9,"Concluído",IF(H30=Premissas!$F$10,"Sem contato",IF(J30&lt;&gt;"","Retorno registrado",IF(TODAY()&gt;I30,"Conferir prazo","No prazo")))))))))</f>
        <v/>
      </c>
      <c r="M30" s="16" t="n"/>
    </row>
    <row r="31" ht="31" customHeight="1">
      <c r="A31" s="31" t="n"/>
      <c r="B31" s="16" t="n"/>
      <c r="C31" s="16" t="n"/>
      <c r="D31" s="16" t="n"/>
      <c r="E31" s="16" t="n"/>
      <c r="F31" s="17" t="n"/>
      <c r="G31" s="17" t="n"/>
      <c r="H31" s="17" t="n"/>
      <c r="I31" s="32">
        <f>IF(OR(A31="",Premissas!$B$2=""),"",IFERROR(A31+Premissas!$B$2,""))</f>
        <v/>
      </c>
      <c r="J31" s="31" t="n"/>
      <c r="K31" s="19">
        <f>IF(OR(A31="",I31="",F31&lt;&gt;Premissas!$D$7,H31=Premissas!$F$9,H31=Premissas!$F$10,J31&lt;&gt;""),"",MAX(0,TODAY()-I31))</f>
        <v/>
      </c>
      <c r="L31" s="10">
        <f>IF(A31="","",IF(F31="","Preencher autorização",IF(F31=Premissas!$D$8,"Não contatar",IF(H31="","Definir status",IF(AND(H31=Premissas!$F$9,J31=""),"Conferir retorno",IF(H31=Premissas!$F$9,"Concluído",IF(H31=Premissas!$F$10,"Sem contato",IF(J31&lt;&gt;"","Retorno registrado",IF(TODAY()&gt;I31,"Conferir prazo","No prazo")))))))))</f>
        <v/>
      </c>
      <c r="M31" s="16" t="n"/>
    </row>
    <row r="32" ht="31" customHeight="1">
      <c r="A32" s="31" t="n"/>
      <c r="B32" s="16" t="n"/>
      <c r="C32" s="16" t="n"/>
      <c r="D32" s="16" t="n"/>
      <c r="E32" s="16" t="n"/>
      <c r="F32" s="17" t="n"/>
      <c r="G32" s="17" t="n"/>
      <c r="H32" s="17" t="n"/>
      <c r="I32" s="33">
        <f>IF(OR(A32="",Premissas!$B$2=""),"",IFERROR(A32+Premissas!$B$2,""))</f>
        <v/>
      </c>
      <c r="J32" s="31" t="n"/>
      <c r="K32" s="21">
        <f>IF(OR(A32="",I32="",F32&lt;&gt;Premissas!$D$7,H32=Premissas!$F$9,H32=Premissas!$F$10,J32&lt;&gt;""),"",MAX(0,TODAY()-I32))</f>
        <v/>
      </c>
      <c r="L32" s="11">
        <f>IF(A32="","",IF(F32="","Preencher autorização",IF(F32=Premissas!$D$8,"Não contatar",IF(H32="","Definir status",IF(AND(H32=Premissas!$F$9,J32=""),"Conferir retorno",IF(H32=Premissas!$F$9,"Concluído",IF(H32=Premissas!$F$10,"Sem contato",IF(J32&lt;&gt;"","Retorno registrado",IF(TODAY()&gt;I32,"Conferir prazo","No prazo")))))))))</f>
        <v/>
      </c>
      <c r="M32" s="16" t="n"/>
    </row>
    <row r="33" ht="31" customHeight="1">
      <c r="A33" s="31" t="n"/>
      <c r="B33" s="16" t="n"/>
      <c r="C33" s="16" t="n"/>
      <c r="D33" s="16" t="n"/>
      <c r="E33" s="16" t="n"/>
      <c r="F33" s="17" t="n"/>
      <c r="G33" s="17" t="n"/>
      <c r="H33" s="17" t="n"/>
      <c r="I33" s="32">
        <f>IF(OR(A33="",Premissas!$B$2=""),"",IFERROR(A33+Premissas!$B$2,""))</f>
        <v/>
      </c>
      <c r="J33" s="31" t="n"/>
      <c r="K33" s="19">
        <f>IF(OR(A33="",I33="",F33&lt;&gt;Premissas!$D$7,H33=Premissas!$F$9,H33=Premissas!$F$10,J33&lt;&gt;""),"",MAX(0,TODAY()-I33))</f>
        <v/>
      </c>
      <c r="L33" s="10">
        <f>IF(A33="","",IF(F33="","Preencher autorização",IF(F33=Premissas!$D$8,"Não contatar",IF(H33="","Definir status",IF(AND(H33=Premissas!$F$9,J33=""),"Conferir retorno",IF(H33=Premissas!$F$9,"Concluído",IF(H33=Premissas!$F$10,"Sem contato",IF(J33&lt;&gt;"","Retorno registrado",IF(TODAY()&gt;I33,"Conferir prazo","No prazo")))))))))</f>
        <v/>
      </c>
      <c r="M33" s="16" t="n"/>
    </row>
    <row r="34" ht="31" customHeight="1">
      <c r="A34" s="31" t="n"/>
      <c r="B34" s="16" t="n"/>
      <c r="C34" s="16" t="n"/>
      <c r="D34" s="16" t="n"/>
      <c r="E34" s="16" t="n"/>
      <c r="F34" s="17" t="n"/>
      <c r="G34" s="17" t="n"/>
      <c r="H34" s="17" t="n"/>
      <c r="I34" s="33">
        <f>IF(OR(A34="",Premissas!$B$2=""),"",IFERROR(A34+Premissas!$B$2,""))</f>
        <v/>
      </c>
      <c r="J34" s="31" t="n"/>
      <c r="K34" s="21">
        <f>IF(OR(A34="",I34="",F34&lt;&gt;Premissas!$D$7,H34=Premissas!$F$9,H34=Premissas!$F$10,J34&lt;&gt;""),"",MAX(0,TODAY()-I34))</f>
        <v/>
      </c>
      <c r="L34" s="11">
        <f>IF(A34="","",IF(F34="","Preencher autorização",IF(F34=Premissas!$D$8,"Não contatar",IF(H34="","Definir status",IF(AND(H34=Premissas!$F$9,J34=""),"Conferir retorno",IF(H34=Premissas!$F$9,"Concluído",IF(H34=Premissas!$F$10,"Sem contato",IF(J34&lt;&gt;"","Retorno registrado",IF(TODAY()&gt;I34,"Conferir prazo","No prazo")))))))))</f>
        <v/>
      </c>
      <c r="M34" s="16" t="n"/>
    </row>
    <row r="35" ht="31" customHeight="1">
      <c r="A35" s="31" t="n"/>
      <c r="B35" s="16" t="n"/>
      <c r="C35" s="16" t="n"/>
      <c r="D35" s="16" t="n"/>
      <c r="E35" s="16" t="n"/>
      <c r="F35" s="17" t="n"/>
      <c r="G35" s="17" t="n"/>
      <c r="H35" s="17" t="n"/>
      <c r="I35" s="32">
        <f>IF(OR(A35="",Premissas!$B$2=""),"",IFERROR(A35+Premissas!$B$2,""))</f>
        <v/>
      </c>
      <c r="J35" s="31" t="n"/>
      <c r="K35" s="19">
        <f>IF(OR(A35="",I35="",F35&lt;&gt;Premissas!$D$7,H35=Premissas!$F$9,H35=Premissas!$F$10,J35&lt;&gt;""),"",MAX(0,TODAY()-I35))</f>
        <v/>
      </c>
      <c r="L35" s="10">
        <f>IF(A35="","",IF(F35="","Preencher autorização",IF(F35=Premissas!$D$8,"Não contatar",IF(H35="","Definir status",IF(AND(H35=Premissas!$F$9,J35=""),"Conferir retorno",IF(H35=Premissas!$F$9,"Concluído",IF(H35=Premissas!$F$10,"Sem contato",IF(J35&lt;&gt;"","Retorno registrado",IF(TODAY()&gt;I35,"Conferir prazo","No prazo")))))))))</f>
        <v/>
      </c>
      <c r="M35" s="16" t="n"/>
    </row>
    <row r="36" ht="31" customHeight="1">
      <c r="A36" s="31" t="n"/>
      <c r="B36" s="16" t="n"/>
      <c r="C36" s="16" t="n"/>
      <c r="D36" s="16" t="n"/>
      <c r="E36" s="16" t="n"/>
      <c r="F36" s="17" t="n"/>
      <c r="G36" s="17" t="n"/>
      <c r="H36" s="17" t="n"/>
      <c r="I36" s="33">
        <f>IF(OR(A36="",Premissas!$B$2=""),"",IFERROR(A36+Premissas!$B$2,""))</f>
        <v/>
      </c>
      <c r="J36" s="31" t="n"/>
      <c r="K36" s="21">
        <f>IF(OR(A36="",I36="",F36&lt;&gt;Premissas!$D$7,H36=Premissas!$F$9,H36=Premissas!$F$10,J36&lt;&gt;""),"",MAX(0,TODAY()-I36))</f>
        <v/>
      </c>
      <c r="L36" s="11">
        <f>IF(A36="","",IF(F36="","Preencher autorização",IF(F36=Premissas!$D$8,"Não contatar",IF(H36="","Definir status",IF(AND(H36=Premissas!$F$9,J36=""),"Conferir retorno",IF(H36=Premissas!$F$9,"Concluído",IF(H36=Premissas!$F$10,"Sem contato",IF(J36&lt;&gt;"","Retorno registrado",IF(TODAY()&gt;I36,"Conferir prazo","No prazo")))))))))</f>
        <v/>
      </c>
      <c r="M36" s="16" t="n"/>
    </row>
    <row r="37" ht="31" customHeight="1">
      <c r="A37" s="31" t="n"/>
      <c r="B37" s="16" t="n"/>
      <c r="C37" s="16" t="n"/>
      <c r="D37" s="16" t="n"/>
      <c r="E37" s="16" t="n"/>
      <c r="F37" s="17" t="n"/>
      <c r="G37" s="17" t="n"/>
      <c r="H37" s="17" t="n"/>
      <c r="I37" s="32">
        <f>IF(OR(A37="",Premissas!$B$2=""),"",IFERROR(A37+Premissas!$B$2,""))</f>
        <v/>
      </c>
      <c r="J37" s="31" t="n"/>
      <c r="K37" s="19">
        <f>IF(OR(A37="",I37="",F37&lt;&gt;Premissas!$D$7,H37=Premissas!$F$9,H37=Premissas!$F$10,J37&lt;&gt;""),"",MAX(0,TODAY()-I37))</f>
        <v/>
      </c>
      <c r="L37" s="10">
        <f>IF(A37="","",IF(F37="","Preencher autorização",IF(F37=Premissas!$D$8,"Não contatar",IF(H37="","Definir status",IF(AND(H37=Premissas!$F$9,J37=""),"Conferir retorno",IF(H37=Premissas!$F$9,"Concluído",IF(H37=Premissas!$F$10,"Sem contato",IF(J37&lt;&gt;"","Retorno registrado",IF(TODAY()&gt;I37,"Conferir prazo","No prazo")))))))))</f>
        <v/>
      </c>
      <c r="M37" s="16" t="n"/>
    </row>
    <row r="38" ht="31" customHeight="1">
      <c r="A38" s="31" t="n"/>
      <c r="B38" s="16" t="n"/>
      <c r="C38" s="16" t="n"/>
      <c r="D38" s="16" t="n"/>
      <c r="E38" s="16" t="n"/>
      <c r="F38" s="17" t="n"/>
      <c r="G38" s="17" t="n"/>
      <c r="H38" s="17" t="n"/>
      <c r="I38" s="33">
        <f>IF(OR(A38="",Premissas!$B$2=""),"",IFERROR(A38+Premissas!$B$2,""))</f>
        <v/>
      </c>
      <c r="J38" s="31" t="n"/>
      <c r="K38" s="21">
        <f>IF(OR(A38="",I38="",F38&lt;&gt;Premissas!$D$7,H38=Premissas!$F$9,H38=Premissas!$F$10,J38&lt;&gt;""),"",MAX(0,TODAY()-I38))</f>
        <v/>
      </c>
      <c r="L38" s="11">
        <f>IF(A38="","",IF(F38="","Preencher autorização",IF(F38=Premissas!$D$8,"Não contatar",IF(H38="","Definir status",IF(AND(H38=Premissas!$F$9,J38=""),"Conferir retorno",IF(H38=Premissas!$F$9,"Concluído",IF(H38=Premissas!$F$10,"Sem contato",IF(J38&lt;&gt;"","Retorno registrado",IF(TODAY()&gt;I38,"Conferir prazo","No prazo")))))))))</f>
        <v/>
      </c>
      <c r="M38" s="16" t="n"/>
    </row>
    <row r="39" ht="31" customHeight="1">
      <c r="A39" s="31" t="n"/>
      <c r="B39" s="16" t="n"/>
      <c r="C39" s="16" t="n"/>
      <c r="D39" s="16" t="n"/>
      <c r="E39" s="16" t="n"/>
      <c r="F39" s="17" t="n"/>
      <c r="G39" s="17" t="n"/>
      <c r="H39" s="17" t="n"/>
      <c r="I39" s="32">
        <f>IF(OR(A39="",Premissas!$B$2=""),"",IFERROR(A39+Premissas!$B$2,""))</f>
        <v/>
      </c>
      <c r="J39" s="31" t="n"/>
      <c r="K39" s="19">
        <f>IF(OR(A39="",I39="",F39&lt;&gt;Premissas!$D$7,H39=Premissas!$F$9,H39=Premissas!$F$10,J39&lt;&gt;""),"",MAX(0,TODAY()-I39))</f>
        <v/>
      </c>
      <c r="L39" s="10">
        <f>IF(A39="","",IF(F39="","Preencher autorização",IF(F39=Premissas!$D$8,"Não contatar",IF(H39="","Definir status",IF(AND(H39=Premissas!$F$9,J39=""),"Conferir retorno",IF(H39=Premissas!$F$9,"Concluído",IF(H39=Premissas!$F$10,"Sem contato",IF(J39&lt;&gt;"","Retorno registrado",IF(TODAY()&gt;I39,"Conferir prazo","No prazo")))))))))</f>
        <v/>
      </c>
      <c r="M39" s="16" t="n"/>
    </row>
    <row r="40" ht="31" customHeight="1">
      <c r="A40" s="31" t="n"/>
      <c r="B40" s="16" t="n"/>
      <c r="C40" s="16" t="n"/>
      <c r="D40" s="16" t="n"/>
      <c r="E40" s="16" t="n"/>
      <c r="F40" s="17" t="n"/>
      <c r="G40" s="17" t="n"/>
      <c r="H40" s="17" t="n"/>
      <c r="I40" s="33">
        <f>IF(OR(A40="",Premissas!$B$2=""),"",IFERROR(A40+Premissas!$B$2,""))</f>
        <v/>
      </c>
      <c r="J40" s="31" t="n"/>
      <c r="K40" s="21">
        <f>IF(OR(A40="",I40="",F40&lt;&gt;Premissas!$D$7,H40=Premissas!$F$9,H40=Premissas!$F$10,J40&lt;&gt;""),"",MAX(0,TODAY()-I40))</f>
        <v/>
      </c>
      <c r="L40" s="11">
        <f>IF(A40="","",IF(F40="","Preencher autorização",IF(F40=Premissas!$D$8,"Não contatar",IF(H40="","Definir status",IF(AND(H40=Premissas!$F$9,J40=""),"Conferir retorno",IF(H40=Premissas!$F$9,"Concluído",IF(H40=Premissas!$F$10,"Sem contato",IF(J40&lt;&gt;"","Retorno registrado",IF(TODAY()&gt;I40,"Conferir prazo","No prazo")))))))))</f>
        <v/>
      </c>
      <c r="M40" s="16" t="n"/>
    </row>
    <row r="41" ht="31" customHeight="1">
      <c r="A41" s="31" t="n"/>
      <c r="B41" s="16" t="n"/>
      <c r="C41" s="16" t="n"/>
      <c r="D41" s="16" t="n"/>
      <c r="E41" s="16" t="n"/>
      <c r="F41" s="17" t="n"/>
      <c r="G41" s="17" t="n"/>
      <c r="H41" s="17" t="n"/>
      <c r="I41" s="32">
        <f>IF(OR(A41="",Premissas!$B$2=""),"",IFERROR(A41+Premissas!$B$2,""))</f>
        <v/>
      </c>
      <c r="J41" s="31" t="n"/>
      <c r="K41" s="19">
        <f>IF(OR(A41="",I41="",F41&lt;&gt;Premissas!$D$7,H41=Premissas!$F$9,H41=Premissas!$F$10,J41&lt;&gt;""),"",MAX(0,TODAY()-I41))</f>
        <v/>
      </c>
      <c r="L41" s="10">
        <f>IF(A41="","",IF(F41="","Preencher autorização",IF(F41=Premissas!$D$8,"Não contatar",IF(H41="","Definir status",IF(AND(H41=Premissas!$F$9,J41=""),"Conferir retorno",IF(H41=Premissas!$F$9,"Concluído",IF(H41=Premissas!$F$10,"Sem contato",IF(J41&lt;&gt;"","Retorno registrado",IF(TODAY()&gt;I41,"Conferir prazo","No prazo")))))))))</f>
        <v/>
      </c>
      <c r="M41" s="16" t="n"/>
    </row>
    <row r="42" ht="31" customHeight="1">
      <c r="A42" s="31" t="n"/>
      <c r="B42" s="16" t="n"/>
      <c r="C42" s="16" t="n"/>
      <c r="D42" s="16" t="n"/>
      <c r="E42" s="16" t="n"/>
      <c r="F42" s="17" t="n"/>
      <c r="G42" s="17" t="n"/>
      <c r="H42" s="17" t="n"/>
      <c r="I42" s="33">
        <f>IF(OR(A42="",Premissas!$B$2=""),"",IFERROR(A42+Premissas!$B$2,""))</f>
        <v/>
      </c>
      <c r="J42" s="31" t="n"/>
      <c r="K42" s="21">
        <f>IF(OR(A42="",I42="",F42&lt;&gt;Premissas!$D$7,H42=Premissas!$F$9,H42=Premissas!$F$10,J42&lt;&gt;""),"",MAX(0,TODAY()-I42))</f>
        <v/>
      </c>
      <c r="L42" s="11">
        <f>IF(A42="","",IF(F42="","Preencher autorização",IF(F42=Premissas!$D$8,"Não contatar",IF(H42="","Definir status",IF(AND(H42=Premissas!$F$9,J42=""),"Conferir retorno",IF(H42=Premissas!$F$9,"Concluído",IF(H42=Premissas!$F$10,"Sem contato",IF(J42&lt;&gt;"","Retorno registrado",IF(TODAY()&gt;I42,"Conferir prazo","No prazo")))))))))</f>
        <v/>
      </c>
      <c r="M42" s="16" t="n"/>
    </row>
    <row r="43" ht="31" customHeight="1">
      <c r="A43" s="31" t="n"/>
      <c r="B43" s="16" t="n"/>
      <c r="C43" s="16" t="n"/>
      <c r="D43" s="16" t="n"/>
      <c r="E43" s="16" t="n"/>
      <c r="F43" s="17" t="n"/>
      <c r="G43" s="17" t="n"/>
      <c r="H43" s="17" t="n"/>
      <c r="I43" s="32">
        <f>IF(OR(A43="",Premissas!$B$2=""),"",IFERROR(A43+Premissas!$B$2,""))</f>
        <v/>
      </c>
      <c r="J43" s="31" t="n"/>
      <c r="K43" s="19">
        <f>IF(OR(A43="",I43="",F43&lt;&gt;Premissas!$D$7,H43=Premissas!$F$9,H43=Premissas!$F$10,J43&lt;&gt;""),"",MAX(0,TODAY()-I43))</f>
        <v/>
      </c>
      <c r="L43" s="10">
        <f>IF(A43="","",IF(F43="","Preencher autorização",IF(F43=Premissas!$D$8,"Não contatar",IF(H43="","Definir status",IF(AND(H43=Premissas!$F$9,J43=""),"Conferir retorno",IF(H43=Premissas!$F$9,"Concluído",IF(H43=Premissas!$F$10,"Sem contato",IF(J43&lt;&gt;"","Retorno registrado",IF(TODAY()&gt;I43,"Conferir prazo","No prazo")))))))))</f>
        <v/>
      </c>
      <c r="M43" s="16" t="n"/>
    </row>
    <row r="44" ht="31" customHeight="1">
      <c r="A44" s="31" t="n"/>
      <c r="B44" s="16" t="n"/>
      <c r="C44" s="16" t="n"/>
      <c r="D44" s="16" t="n"/>
      <c r="E44" s="16" t="n"/>
      <c r="F44" s="17" t="n"/>
      <c r="G44" s="17" t="n"/>
      <c r="H44" s="17" t="n"/>
      <c r="I44" s="33">
        <f>IF(OR(A44="",Premissas!$B$2=""),"",IFERROR(A44+Premissas!$B$2,""))</f>
        <v/>
      </c>
      <c r="J44" s="31" t="n"/>
      <c r="K44" s="21">
        <f>IF(OR(A44="",I44="",F44&lt;&gt;Premissas!$D$7,H44=Premissas!$F$9,H44=Premissas!$F$10,J44&lt;&gt;""),"",MAX(0,TODAY()-I44))</f>
        <v/>
      </c>
      <c r="L44" s="11">
        <f>IF(A44="","",IF(F44="","Preencher autorização",IF(F44=Premissas!$D$8,"Não contatar",IF(H44="","Definir status",IF(AND(H44=Premissas!$F$9,J44=""),"Conferir retorno",IF(H44=Premissas!$F$9,"Concluído",IF(H44=Premissas!$F$10,"Sem contato",IF(J44&lt;&gt;"","Retorno registrado",IF(TODAY()&gt;I44,"Conferir prazo","No prazo")))))))))</f>
        <v/>
      </c>
      <c r="M44" s="16" t="n"/>
    </row>
    <row r="45" ht="31" customHeight="1">
      <c r="A45" s="31" t="n"/>
      <c r="B45" s="16" t="n"/>
      <c r="C45" s="16" t="n"/>
      <c r="D45" s="16" t="n"/>
      <c r="E45" s="16" t="n"/>
      <c r="F45" s="17" t="n"/>
      <c r="G45" s="17" t="n"/>
      <c r="H45" s="17" t="n"/>
      <c r="I45" s="32">
        <f>IF(OR(A45="",Premissas!$B$2=""),"",IFERROR(A45+Premissas!$B$2,""))</f>
        <v/>
      </c>
      <c r="J45" s="31" t="n"/>
      <c r="K45" s="19">
        <f>IF(OR(A45="",I45="",F45&lt;&gt;Premissas!$D$7,H45=Premissas!$F$9,H45=Premissas!$F$10,J45&lt;&gt;""),"",MAX(0,TODAY()-I45))</f>
        <v/>
      </c>
      <c r="L45" s="10">
        <f>IF(A45="","",IF(F45="","Preencher autorização",IF(F45=Premissas!$D$8,"Não contatar",IF(H45="","Definir status",IF(AND(H45=Premissas!$F$9,J45=""),"Conferir retorno",IF(H45=Premissas!$F$9,"Concluído",IF(H45=Premissas!$F$10,"Sem contato",IF(J45&lt;&gt;"","Retorno registrado",IF(TODAY()&gt;I45,"Conferir prazo","No prazo")))))))))</f>
        <v/>
      </c>
      <c r="M45" s="16" t="n"/>
    </row>
    <row r="46" ht="31" customHeight="1">
      <c r="A46" s="31" t="n"/>
      <c r="B46" s="16" t="n"/>
      <c r="C46" s="16" t="n"/>
      <c r="D46" s="16" t="n"/>
      <c r="E46" s="16" t="n"/>
      <c r="F46" s="17" t="n"/>
      <c r="G46" s="17" t="n"/>
      <c r="H46" s="17" t="n"/>
      <c r="I46" s="33">
        <f>IF(OR(A46="",Premissas!$B$2=""),"",IFERROR(A46+Premissas!$B$2,""))</f>
        <v/>
      </c>
      <c r="J46" s="31" t="n"/>
      <c r="K46" s="21">
        <f>IF(OR(A46="",I46="",F46&lt;&gt;Premissas!$D$7,H46=Premissas!$F$9,H46=Premissas!$F$10,J46&lt;&gt;""),"",MAX(0,TODAY()-I46))</f>
        <v/>
      </c>
      <c r="L46" s="11">
        <f>IF(A46="","",IF(F46="","Preencher autorização",IF(F46=Premissas!$D$8,"Não contatar",IF(H46="","Definir status",IF(AND(H46=Premissas!$F$9,J46=""),"Conferir retorno",IF(H46=Premissas!$F$9,"Concluído",IF(H46=Premissas!$F$10,"Sem contato",IF(J46&lt;&gt;"","Retorno registrado",IF(TODAY()&gt;I46,"Conferir prazo","No prazo")))))))))</f>
        <v/>
      </c>
      <c r="M46" s="16" t="n"/>
    </row>
    <row r="47" ht="31" customHeight="1">
      <c r="A47" s="31" t="n"/>
      <c r="B47" s="16" t="n"/>
      <c r="C47" s="16" t="n"/>
      <c r="D47" s="16" t="n"/>
      <c r="E47" s="16" t="n"/>
      <c r="F47" s="17" t="n"/>
      <c r="G47" s="17" t="n"/>
      <c r="H47" s="17" t="n"/>
      <c r="I47" s="32">
        <f>IF(OR(A47="",Premissas!$B$2=""),"",IFERROR(A47+Premissas!$B$2,""))</f>
        <v/>
      </c>
      <c r="J47" s="31" t="n"/>
      <c r="K47" s="19">
        <f>IF(OR(A47="",I47="",F47&lt;&gt;Premissas!$D$7,H47=Premissas!$F$9,H47=Premissas!$F$10,J47&lt;&gt;""),"",MAX(0,TODAY()-I47))</f>
        <v/>
      </c>
      <c r="L47" s="10">
        <f>IF(A47="","",IF(F47="","Preencher autorização",IF(F47=Premissas!$D$8,"Não contatar",IF(H47="","Definir status",IF(AND(H47=Premissas!$F$9,J47=""),"Conferir retorno",IF(H47=Premissas!$F$9,"Concluído",IF(H47=Premissas!$F$10,"Sem contato",IF(J47&lt;&gt;"","Retorno registrado",IF(TODAY()&gt;I47,"Conferir prazo","No prazo")))))))))</f>
        <v/>
      </c>
      <c r="M47" s="16" t="n"/>
    </row>
    <row r="48" ht="31" customHeight="1">
      <c r="A48" s="31" t="n"/>
      <c r="B48" s="16" t="n"/>
      <c r="C48" s="16" t="n"/>
      <c r="D48" s="16" t="n"/>
      <c r="E48" s="16" t="n"/>
      <c r="F48" s="17" t="n"/>
      <c r="G48" s="17" t="n"/>
      <c r="H48" s="17" t="n"/>
      <c r="I48" s="33">
        <f>IF(OR(A48="",Premissas!$B$2=""),"",IFERROR(A48+Premissas!$B$2,""))</f>
        <v/>
      </c>
      <c r="J48" s="31" t="n"/>
      <c r="K48" s="21">
        <f>IF(OR(A48="",I48="",F48&lt;&gt;Premissas!$D$7,H48=Premissas!$F$9,H48=Premissas!$F$10,J48&lt;&gt;""),"",MAX(0,TODAY()-I48))</f>
        <v/>
      </c>
      <c r="L48" s="11">
        <f>IF(A48="","",IF(F48="","Preencher autorização",IF(F48=Premissas!$D$8,"Não contatar",IF(H48="","Definir status",IF(AND(H48=Premissas!$F$9,J48=""),"Conferir retorno",IF(H48=Premissas!$F$9,"Concluído",IF(H48=Premissas!$F$10,"Sem contato",IF(J48&lt;&gt;"","Retorno registrado",IF(TODAY()&gt;I48,"Conferir prazo","No prazo")))))))))</f>
        <v/>
      </c>
      <c r="M48" s="16" t="n"/>
    </row>
    <row r="49" ht="31" customHeight="1">
      <c r="A49" s="31" t="n"/>
      <c r="B49" s="16" t="n"/>
      <c r="C49" s="16" t="n"/>
      <c r="D49" s="16" t="n"/>
      <c r="E49" s="16" t="n"/>
      <c r="F49" s="17" t="n"/>
      <c r="G49" s="17" t="n"/>
      <c r="H49" s="17" t="n"/>
      <c r="I49" s="32">
        <f>IF(OR(A49="",Premissas!$B$2=""),"",IFERROR(A49+Premissas!$B$2,""))</f>
        <v/>
      </c>
      <c r="J49" s="31" t="n"/>
      <c r="K49" s="19">
        <f>IF(OR(A49="",I49="",F49&lt;&gt;Premissas!$D$7,H49=Premissas!$F$9,H49=Premissas!$F$10,J49&lt;&gt;""),"",MAX(0,TODAY()-I49))</f>
        <v/>
      </c>
      <c r="L49" s="10">
        <f>IF(A49="","",IF(F49="","Preencher autorização",IF(F49=Premissas!$D$8,"Não contatar",IF(H49="","Definir status",IF(AND(H49=Premissas!$F$9,J49=""),"Conferir retorno",IF(H49=Premissas!$F$9,"Concluído",IF(H49=Premissas!$F$10,"Sem contato",IF(J49&lt;&gt;"","Retorno registrado",IF(TODAY()&gt;I49,"Conferir prazo","No prazo")))))))))</f>
        <v/>
      </c>
      <c r="M49" s="16" t="n"/>
    </row>
    <row r="50" ht="31" customHeight="1">
      <c r="A50" s="31" t="n"/>
      <c r="B50" s="16" t="n"/>
      <c r="C50" s="16" t="n"/>
      <c r="D50" s="16" t="n"/>
      <c r="E50" s="16" t="n"/>
      <c r="F50" s="17" t="n"/>
      <c r="G50" s="17" t="n"/>
      <c r="H50" s="17" t="n"/>
      <c r="I50" s="33">
        <f>IF(OR(A50="",Premissas!$B$2=""),"",IFERROR(A50+Premissas!$B$2,""))</f>
        <v/>
      </c>
      <c r="J50" s="31" t="n"/>
      <c r="K50" s="21">
        <f>IF(OR(A50="",I50="",F50&lt;&gt;Premissas!$D$7,H50=Premissas!$F$9,H50=Premissas!$F$10,J50&lt;&gt;""),"",MAX(0,TODAY()-I50))</f>
        <v/>
      </c>
      <c r="L50" s="11">
        <f>IF(A50="","",IF(F50="","Preencher autorização",IF(F50=Premissas!$D$8,"Não contatar",IF(H50="","Definir status",IF(AND(H50=Premissas!$F$9,J50=""),"Conferir retorno",IF(H50=Premissas!$F$9,"Concluído",IF(H50=Premissas!$F$10,"Sem contato",IF(J50&lt;&gt;"","Retorno registrado",IF(TODAY()&gt;I50,"Conferir prazo","No prazo")))))))))</f>
        <v/>
      </c>
      <c r="M50" s="16" t="n"/>
    </row>
    <row r="51" ht="31" customHeight="1">
      <c r="A51" s="31" t="n"/>
      <c r="B51" s="16" t="n"/>
      <c r="C51" s="16" t="n"/>
      <c r="D51" s="16" t="n"/>
      <c r="E51" s="16" t="n"/>
      <c r="F51" s="17" t="n"/>
      <c r="G51" s="17" t="n"/>
      <c r="H51" s="17" t="n"/>
      <c r="I51" s="32">
        <f>IF(OR(A51="",Premissas!$B$2=""),"",IFERROR(A51+Premissas!$B$2,""))</f>
        <v/>
      </c>
      <c r="J51" s="31" t="n"/>
      <c r="K51" s="19">
        <f>IF(OR(A51="",I51="",F51&lt;&gt;Premissas!$D$7,H51=Premissas!$F$9,H51=Premissas!$F$10,J51&lt;&gt;""),"",MAX(0,TODAY()-I51))</f>
        <v/>
      </c>
      <c r="L51" s="10">
        <f>IF(A51="","",IF(F51="","Preencher autorização",IF(F51=Premissas!$D$8,"Não contatar",IF(H51="","Definir status",IF(AND(H51=Premissas!$F$9,J51=""),"Conferir retorno",IF(H51=Premissas!$F$9,"Concluído",IF(H51=Premissas!$F$10,"Sem contato",IF(J51&lt;&gt;"","Retorno registrado",IF(TODAY()&gt;I51,"Conferir prazo","No prazo")))))))))</f>
        <v/>
      </c>
      <c r="M51" s="16" t="n"/>
    </row>
    <row r="52" ht="31" customHeight="1">
      <c r="A52" s="31" t="n"/>
      <c r="B52" s="16" t="n"/>
      <c r="C52" s="16" t="n"/>
      <c r="D52" s="16" t="n"/>
      <c r="E52" s="16" t="n"/>
      <c r="F52" s="17" t="n"/>
      <c r="G52" s="17" t="n"/>
      <c r="H52" s="17" t="n"/>
      <c r="I52" s="33">
        <f>IF(OR(A52="",Premissas!$B$2=""),"",IFERROR(A52+Premissas!$B$2,""))</f>
        <v/>
      </c>
      <c r="J52" s="31" t="n"/>
      <c r="K52" s="21">
        <f>IF(OR(A52="",I52="",F52&lt;&gt;Premissas!$D$7,H52=Premissas!$F$9,H52=Premissas!$F$10,J52&lt;&gt;""),"",MAX(0,TODAY()-I52))</f>
        <v/>
      </c>
      <c r="L52" s="11">
        <f>IF(A52="","",IF(F52="","Preencher autorização",IF(F52=Premissas!$D$8,"Não contatar",IF(H52="","Definir status",IF(AND(H52=Premissas!$F$9,J52=""),"Conferir retorno",IF(H52=Premissas!$F$9,"Concluído",IF(H52=Premissas!$F$10,"Sem contato",IF(J52&lt;&gt;"","Retorno registrado",IF(TODAY()&gt;I52,"Conferir prazo","No prazo")))))))))</f>
        <v/>
      </c>
      <c r="M52" s="16" t="n"/>
    </row>
    <row r="53" ht="31" customHeight="1">
      <c r="A53" s="31" t="n"/>
      <c r="B53" s="16" t="n"/>
      <c r="C53" s="16" t="n"/>
      <c r="D53" s="16" t="n"/>
      <c r="E53" s="16" t="n"/>
      <c r="F53" s="17" t="n"/>
      <c r="G53" s="17" t="n"/>
      <c r="H53" s="17" t="n"/>
      <c r="I53" s="32">
        <f>IF(OR(A53="",Premissas!$B$2=""),"",IFERROR(A53+Premissas!$B$2,""))</f>
        <v/>
      </c>
      <c r="J53" s="31" t="n"/>
      <c r="K53" s="19">
        <f>IF(OR(A53="",I53="",F53&lt;&gt;Premissas!$D$7,H53=Premissas!$F$9,H53=Premissas!$F$10,J53&lt;&gt;""),"",MAX(0,TODAY()-I53))</f>
        <v/>
      </c>
      <c r="L53" s="10">
        <f>IF(A53="","",IF(F53="","Preencher autorização",IF(F53=Premissas!$D$8,"Não contatar",IF(H53="","Definir status",IF(AND(H53=Premissas!$F$9,J53=""),"Conferir retorno",IF(H53=Premissas!$F$9,"Concluído",IF(H53=Premissas!$F$10,"Sem contato",IF(J53&lt;&gt;"","Retorno registrado",IF(TODAY()&gt;I53,"Conferir prazo","No prazo")))))))))</f>
        <v/>
      </c>
      <c r="M53" s="16" t="n"/>
    </row>
    <row r="54" ht="31" customHeight="1">
      <c r="A54" s="31" t="n"/>
      <c r="B54" s="16" t="n"/>
      <c r="C54" s="16" t="n"/>
      <c r="D54" s="16" t="n"/>
      <c r="E54" s="16" t="n"/>
      <c r="F54" s="17" t="n"/>
      <c r="G54" s="17" t="n"/>
      <c r="H54" s="17" t="n"/>
      <c r="I54" s="33">
        <f>IF(OR(A54="",Premissas!$B$2=""),"",IFERROR(A54+Premissas!$B$2,""))</f>
        <v/>
      </c>
      <c r="J54" s="31" t="n"/>
      <c r="K54" s="21">
        <f>IF(OR(A54="",I54="",F54&lt;&gt;Premissas!$D$7,H54=Premissas!$F$9,H54=Premissas!$F$10,J54&lt;&gt;""),"",MAX(0,TODAY()-I54))</f>
        <v/>
      </c>
      <c r="L54" s="11">
        <f>IF(A54="","",IF(F54="","Preencher autorização",IF(F54=Premissas!$D$8,"Não contatar",IF(H54="","Definir status",IF(AND(H54=Premissas!$F$9,J54=""),"Conferir retorno",IF(H54=Premissas!$F$9,"Concluído",IF(H54=Premissas!$F$10,"Sem contato",IF(J54&lt;&gt;"","Retorno registrado",IF(TODAY()&gt;I54,"Conferir prazo","No prazo")))))))))</f>
        <v/>
      </c>
      <c r="M54" s="16" t="n"/>
    </row>
    <row r="55" ht="31" customHeight="1">
      <c r="A55" s="31" t="n"/>
      <c r="B55" s="16" t="n"/>
      <c r="C55" s="16" t="n"/>
      <c r="D55" s="16" t="n"/>
      <c r="E55" s="16" t="n"/>
      <c r="F55" s="17" t="n"/>
      <c r="G55" s="17" t="n"/>
      <c r="H55" s="17" t="n"/>
      <c r="I55" s="32">
        <f>IF(OR(A55="",Premissas!$B$2=""),"",IFERROR(A55+Premissas!$B$2,""))</f>
        <v/>
      </c>
      <c r="J55" s="31" t="n"/>
      <c r="K55" s="19">
        <f>IF(OR(A55="",I55="",F55&lt;&gt;Premissas!$D$7,H55=Premissas!$F$9,H55=Premissas!$F$10,J55&lt;&gt;""),"",MAX(0,TODAY()-I55))</f>
        <v/>
      </c>
      <c r="L55" s="10">
        <f>IF(A55="","",IF(F55="","Preencher autorização",IF(F55=Premissas!$D$8,"Não contatar",IF(H55="","Definir status",IF(AND(H55=Premissas!$F$9,J55=""),"Conferir retorno",IF(H55=Premissas!$F$9,"Concluído",IF(H55=Premissas!$F$10,"Sem contato",IF(J55&lt;&gt;"","Retorno registrado",IF(TODAY()&gt;I55,"Conferir prazo","No prazo")))))))))</f>
        <v/>
      </c>
      <c r="M55" s="16" t="n"/>
    </row>
    <row r="56" ht="31" customHeight="1">
      <c r="A56" s="31" t="n"/>
      <c r="B56" s="16" t="n"/>
      <c r="C56" s="16" t="n"/>
      <c r="D56" s="16" t="n"/>
      <c r="E56" s="16" t="n"/>
      <c r="F56" s="17" t="n"/>
      <c r="G56" s="17" t="n"/>
      <c r="H56" s="17" t="n"/>
      <c r="I56" s="33">
        <f>IF(OR(A56="",Premissas!$B$2=""),"",IFERROR(A56+Premissas!$B$2,""))</f>
        <v/>
      </c>
      <c r="J56" s="31" t="n"/>
      <c r="K56" s="21">
        <f>IF(OR(A56="",I56="",F56&lt;&gt;Premissas!$D$7,H56=Premissas!$F$9,H56=Premissas!$F$10,J56&lt;&gt;""),"",MAX(0,TODAY()-I56))</f>
        <v/>
      </c>
      <c r="L56" s="11">
        <f>IF(A56="","",IF(F56="","Preencher autorização",IF(F56=Premissas!$D$8,"Não contatar",IF(H56="","Definir status",IF(AND(H56=Premissas!$F$9,J56=""),"Conferir retorno",IF(H56=Premissas!$F$9,"Concluído",IF(H56=Premissas!$F$10,"Sem contato",IF(J56&lt;&gt;"","Retorno registrado",IF(TODAY()&gt;I56,"Conferir prazo","No prazo")))))))))</f>
        <v/>
      </c>
      <c r="M56" s="16" t="n"/>
    </row>
    <row r="57" ht="31" customHeight="1">
      <c r="A57" s="31" t="n"/>
      <c r="B57" s="16" t="n"/>
      <c r="C57" s="16" t="n"/>
      <c r="D57" s="16" t="n"/>
      <c r="E57" s="16" t="n"/>
      <c r="F57" s="17" t="n"/>
      <c r="G57" s="17" t="n"/>
      <c r="H57" s="17" t="n"/>
      <c r="I57" s="32">
        <f>IF(OR(A57="",Premissas!$B$2=""),"",IFERROR(A57+Premissas!$B$2,""))</f>
        <v/>
      </c>
      <c r="J57" s="31" t="n"/>
      <c r="K57" s="19">
        <f>IF(OR(A57="",I57="",F57&lt;&gt;Premissas!$D$7,H57=Premissas!$F$9,H57=Premissas!$F$10,J57&lt;&gt;""),"",MAX(0,TODAY()-I57))</f>
        <v/>
      </c>
      <c r="L57" s="10">
        <f>IF(A57="","",IF(F57="","Preencher autorização",IF(F57=Premissas!$D$8,"Não contatar",IF(H57="","Definir status",IF(AND(H57=Premissas!$F$9,J57=""),"Conferir retorno",IF(H57=Premissas!$F$9,"Concluído",IF(H57=Premissas!$F$10,"Sem contato",IF(J57&lt;&gt;"","Retorno registrado",IF(TODAY()&gt;I57,"Conferir prazo","No prazo")))))))))</f>
        <v/>
      </c>
      <c r="M57" s="16" t="n"/>
    </row>
    <row r="58" ht="31" customHeight="1">
      <c r="A58" s="31" t="n"/>
      <c r="B58" s="16" t="n"/>
      <c r="C58" s="16" t="n"/>
      <c r="D58" s="16" t="n"/>
      <c r="E58" s="16" t="n"/>
      <c r="F58" s="17" t="n"/>
      <c r="G58" s="17" t="n"/>
      <c r="H58" s="17" t="n"/>
      <c r="I58" s="33">
        <f>IF(OR(A58="",Premissas!$B$2=""),"",IFERROR(A58+Premissas!$B$2,""))</f>
        <v/>
      </c>
      <c r="J58" s="31" t="n"/>
      <c r="K58" s="21">
        <f>IF(OR(A58="",I58="",F58&lt;&gt;Premissas!$D$7,H58=Premissas!$F$9,H58=Premissas!$F$10,J58&lt;&gt;""),"",MAX(0,TODAY()-I58))</f>
        <v/>
      </c>
      <c r="L58" s="11">
        <f>IF(A58="","",IF(F58="","Preencher autorização",IF(F58=Premissas!$D$8,"Não contatar",IF(H58="","Definir status",IF(AND(H58=Premissas!$F$9,J58=""),"Conferir retorno",IF(H58=Premissas!$F$9,"Concluído",IF(H58=Premissas!$F$10,"Sem contato",IF(J58&lt;&gt;"","Retorno registrado",IF(TODAY()&gt;I58,"Conferir prazo","No prazo")))))))))</f>
        <v/>
      </c>
      <c r="M58" s="16" t="n"/>
    </row>
    <row r="59" ht="31" customHeight="1">
      <c r="A59" s="31" t="n"/>
      <c r="B59" s="16" t="n"/>
      <c r="C59" s="16" t="n"/>
      <c r="D59" s="16" t="n"/>
      <c r="E59" s="16" t="n"/>
      <c r="F59" s="17" t="n"/>
      <c r="G59" s="17" t="n"/>
      <c r="H59" s="17" t="n"/>
      <c r="I59" s="32">
        <f>IF(OR(A59="",Premissas!$B$2=""),"",IFERROR(A59+Premissas!$B$2,""))</f>
        <v/>
      </c>
      <c r="J59" s="31" t="n"/>
      <c r="K59" s="19">
        <f>IF(OR(A59="",I59="",F59&lt;&gt;Premissas!$D$7,H59=Premissas!$F$9,H59=Premissas!$F$10,J59&lt;&gt;""),"",MAX(0,TODAY()-I59))</f>
        <v/>
      </c>
      <c r="L59" s="10">
        <f>IF(A59="","",IF(F59="","Preencher autorização",IF(F59=Premissas!$D$8,"Não contatar",IF(H59="","Definir status",IF(AND(H59=Premissas!$F$9,J59=""),"Conferir retorno",IF(H59=Premissas!$F$9,"Concluído",IF(H59=Premissas!$F$10,"Sem contato",IF(J59&lt;&gt;"","Retorno registrado",IF(TODAY()&gt;I59,"Conferir prazo","No prazo")))))))))</f>
        <v/>
      </c>
      <c r="M59" s="16" t="n"/>
    </row>
    <row r="60" ht="31" customHeight="1">
      <c r="A60" s="31" t="n"/>
      <c r="B60" s="16" t="n"/>
      <c r="C60" s="16" t="n"/>
      <c r="D60" s="16" t="n"/>
      <c r="E60" s="16" t="n"/>
      <c r="F60" s="17" t="n"/>
      <c r="G60" s="17" t="n"/>
      <c r="H60" s="17" t="n"/>
      <c r="I60" s="33">
        <f>IF(OR(A60="",Premissas!$B$2=""),"",IFERROR(A60+Premissas!$B$2,""))</f>
        <v/>
      </c>
      <c r="J60" s="31" t="n"/>
      <c r="K60" s="21">
        <f>IF(OR(A60="",I60="",F60&lt;&gt;Premissas!$D$7,H60=Premissas!$F$9,H60=Premissas!$F$10,J60&lt;&gt;""),"",MAX(0,TODAY()-I60))</f>
        <v/>
      </c>
      <c r="L60" s="11">
        <f>IF(A60="","",IF(F60="","Preencher autorização",IF(F60=Premissas!$D$8,"Não contatar",IF(H60="","Definir status",IF(AND(H60=Premissas!$F$9,J60=""),"Conferir retorno",IF(H60=Premissas!$F$9,"Concluído",IF(H60=Premissas!$F$10,"Sem contato",IF(J60&lt;&gt;"","Retorno registrado",IF(TODAY()&gt;I60,"Conferir prazo","No prazo")))))))))</f>
        <v/>
      </c>
      <c r="M60" s="16" t="n"/>
    </row>
    <row r="61" ht="31" customHeight="1">
      <c r="A61" s="31" t="n"/>
      <c r="B61" s="16" t="n"/>
      <c r="C61" s="16" t="n"/>
      <c r="D61" s="16" t="n"/>
      <c r="E61" s="16" t="n"/>
      <c r="F61" s="17" t="n"/>
      <c r="G61" s="17" t="n"/>
      <c r="H61" s="17" t="n"/>
      <c r="I61" s="32">
        <f>IF(OR(A61="",Premissas!$B$2=""),"",IFERROR(A61+Premissas!$B$2,""))</f>
        <v/>
      </c>
      <c r="J61" s="31" t="n"/>
      <c r="K61" s="19">
        <f>IF(OR(A61="",I61="",F61&lt;&gt;Premissas!$D$7,H61=Premissas!$F$9,H61=Premissas!$F$10,J61&lt;&gt;""),"",MAX(0,TODAY()-I61))</f>
        <v/>
      </c>
      <c r="L61" s="10">
        <f>IF(A61="","",IF(F61="","Preencher autorização",IF(F61=Premissas!$D$8,"Não contatar",IF(H61="","Definir status",IF(AND(H61=Premissas!$F$9,J61=""),"Conferir retorno",IF(H61=Premissas!$F$9,"Concluído",IF(H61=Premissas!$F$10,"Sem contato",IF(J61&lt;&gt;"","Retorno registrado",IF(TODAY()&gt;I61,"Conferir prazo","No prazo")))))))))</f>
        <v/>
      </c>
      <c r="M61" s="16" t="n"/>
    </row>
    <row r="62" ht="31" customHeight="1">
      <c r="A62" s="31" t="n"/>
      <c r="B62" s="16" t="n"/>
      <c r="C62" s="16" t="n"/>
      <c r="D62" s="16" t="n"/>
      <c r="E62" s="16" t="n"/>
      <c r="F62" s="17" t="n"/>
      <c r="G62" s="17" t="n"/>
      <c r="H62" s="17" t="n"/>
      <c r="I62" s="33">
        <f>IF(OR(A62="",Premissas!$B$2=""),"",IFERROR(A62+Premissas!$B$2,""))</f>
        <v/>
      </c>
      <c r="J62" s="31" t="n"/>
      <c r="K62" s="21">
        <f>IF(OR(A62="",I62="",F62&lt;&gt;Premissas!$D$7,H62=Premissas!$F$9,H62=Premissas!$F$10,J62&lt;&gt;""),"",MAX(0,TODAY()-I62))</f>
        <v/>
      </c>
      <c r="L62" s="11">
        <f>IF(A62="","",IF(F62="","Preencher autorização",IF(F62=Premissas!$D$8,"Não contatar",IF(H62="","Definir status",IF(AND(H62=Premissas!$F$9,J62=""),"Conferir retorno",IF(H62=Premissas!$F$9,"Concluído",IF(H62=Premissas!$F$10,"Sem contato",IF(J62&lt;&gt;"","Retorno registrado",IF(TODAY()&gt;I62,"Conferir prazo","No prazo")))))))))</f>
        <v/>
      </c>
      <c r="M62" s="16" t="n"/>
    </row>
    <row r="63" ht="31" customHeight="1">
      <c r="A63" s="31" t="n"/>
      <c r="B63" s="16" t="n"/>
      <c r="C63" s="16" t="n"/>
      <c r="D63" s="16" t="n"/>
      <c r="E63" s="16" t="n"/>
      <c r="F63" s="17" t="n"/>
      <c r="G63" s="17" t="n"/>
      <c r="H63" s="17" t="n"/>
      <c r="I63" s="32">
        <f>IF(OR(A63="",Premissas!$B$2=""),"",IFERROR(A63+Premissas!$B$2,""))</f>
        <v/>
      </c>
      <c r="J63" s="31" t="n"/>
      <c r="K63" s="19">
        <f>IF(OR(A63="",I63="",F63&lt;&gt;Premissas!$D$7,H63=Premissas!$F$9,H63=Premissas!$F$10,J63&lt;&gt;""),"",MAX(0,TODAY()-I63))</f>
        <v/>
      </c>
      <c r="L63" s="10">
        <f>IF(A63="","",IF(F63="","Preencher autorização",IF(F63=Premissas!$D$8,"Não contatar",IF(H63="","Definir status",IF(AND(H63=Premissas!$F$9,J63=""),"Conferir retorno",IF(H63=Premissas!$F$9,"Concluído",IF(H63=Premissas!$F$10,"Sem contato",IF(J63&lt;&gt;"","Retorno registrado",IF(TODAY()&gt;I63,"Conferir prazo","No prazo")))))))))</f>
        <v/>
      </c>
      <c r="M63" s="16" t="n"/>
    </row>
    <row r="64" ht="31" customHeight="1">
      <c r="A64" s="31" t="n"/>
      <c r="B64" s="16" t="n"/>
      <c r="C64" s="16" t="n"/>
      <c r="D64" s="16" t="n"/>
      <c r="E64" s="16" t="n"/>
      <c r="F64" s="17" t="n"/>
      <c r="G64" s="17" t="n"/>
      <c r="H64" s="17" t="n"/>
      <c r="I64" s="33">
        <f>IF(OR(A64="",Premissas!$B$2=""),"",IFERROR(A64+Premissas!$B$2,""))</f>
        <v/>
      </c>
      <c r="J64" s="31" t="n"/>
      <c r="K64" s="21">
        <f>IF(OR(A64="",I64="",F64&lt;&gt;Premissas!$D$7,H64=Premissas!$F$9,H64=Premissas!$F$10,J64&lt;&gt;""),"",MAX(0,TODAY()-I64))</f>
        <v/>
      </c>
      <c r="L64" s="11">
        <f>IF(A64="","",IF(F64="","Preencher autorização",IF(F64=Premissas!$D$8,"Não contatar",IF(H64="","Definir status",IF(AND(H64=Premissas!$F$9,J64=""),"Conferir retorno",IF(H64=Premissas!$F$9,"Concluído",IF(H64=Premissas!$F$10,"Sem contato",IF(J64&lt;&gt;"","Retorno registrado",IF(TODAY()&gt;I64,"Conferir prazo","No prazo")))))))))</f>
        <v/>
      </c>
      <c r="M64" s="16" t="n"/>
    </row>
    <row r="65" ht="31" customHeight="1">
      <c r="A65" s="31" t="n"/>
      <c r="B65" s="16" t="n"/>
      <c r="C65" s="16" t="n"/>
      <c r="D65" s="16" t="n"/>
      <c r="E65" s="16" t="n"/>
      <c r="F65" s="17" t="n"/>
      <c r="G65" s="17" t="n"/>
      <c r="H65" s="17" t="n"/>
      <c r="I65" s="32">
        <f>IF(OR(A65="",Premissas!$B$2=""),"",IFERROR(A65+Premissas!$B$2,""))</f>
        <v/>
      </c>
      <c r="J65" s="31" t="n"/>
      <c r="K65" s="19">
        <f>IF(OR(A65="",I65="",F65&lt;&gt;Premissas!$D$7,H65=Premissas!$F$9,H65=Premissas!$F$10,J65&lt;&gt;""),"",MAX(0,TODAY()-I65))</f>
        <v/>
      </c>
      <c r="L65" s="10">
        <f>IF(A65="","",IF(F65="","Preencher autorização",IF(F65=Premissas!$D$8,"Não contatar",IF(H65="","Definir status",IF(AND(H65=Premissas!$F$9,J65=""),"Conferir retorno",IF(H65=Premissas!$F$9,"Concluído",IF(H65=Premissas!$F$10,"Sem contato",IF(J65&lt;&gt;"","Retorno registrado",IF(TODAY()&gt;I65,"Conferir prazo","No prazo")))))))))</f>
        <v/>
      </c>
      <c r="M65" s="16" t="n"/>
    </row>
    <row r="66" ht="31" customHeight="1">
      <c r="A66" s="31" t="n"/>
      <c r="B66" s="16" t="n"/>
      <c r="C66" s="16" t="n"/>
      <c r="D66" s="16" t="n"/>
      <c r="E66" s="16" t="n"/>
      <c r="F66" s="17" t="n"/>
      <c r="G66" s="17" t="n"/>
      <c r="H66" s="17" t="n"/>
      <c r="I66" s="33">
        <f>IF(OR(A66="",Premissas!$B$2=""),"",IFERROR(A66+Premissas!$B$2,""))</f>
        <v/>
      </c>
      <c r="J66" s="31" t="n"/>
      <c r="K66" s="21">
        <f>IF(OR(A66="",I66="",F66&lt;&gt;Premissas!$D$7,H66=Premissas!$F$9,H66=Premissas!$F$10,J66&lt;&gt;""),"",MAX(0,TODAY()-I66))</f>
        <v/>
      </c>
      <c r="L66" s="11">
        <f>IF(A66="","",IF(F66="","Preencher autorização",IF(F66=Premissas!$D$8,"Não contatar",IF(H66="","Definir status",IF(AND(H66=Premissas!$F$9,J66=""),"Conferir retorno",IF(H66=Premissas!$F$9,"Concluído",IF(H66=Premissas!$F$10,"Sem contato",IF(J66&lt;&gt;"","Retorno registrado",IF(TODAY()&gt;I66,"Conferir prazo","No prazo")))))))))</f>
        <v/>
      </c>
      <c r="M66" s="16" t="n"/>
    </row>
    <row r="67" ht="31" customHeight="1">
      <c r="A67" s="31" t="n"/>
      <c r="B67" s="16" t="n"/>
      <c r="C67" s="16" t="n"/>
      <c r="D67" s="16" t="n"/>
      <c r="E67" s="16" t="n"/>
      <c r="F67" s="17" t="n"/>
      <c r="G67" s="17" t="n"/>
      <c r="H67" s="17" t="n"/>
      <c r="I67" s="32">
        <f>IF(OR(A67="",Premissas!$B$2=""),"",IFERROR(A67+Premissas!$B$2,""))</f>
        <v/>
      </c>
      <c r="J67" s="31" t="n"/>
      <c r="K67" s="19">
        <f>IF(OR(A67="",I67="",F67&lt;&gt;Premissas!$D$7,H67=Premissas!$F$9,H67=Premissas!$F$10,J67&lt;&gt;""),"",MAX(0,TODAY()-I67))</f>
        <v/>
      </c>
      <c r="L67" s="10">
        <f>IF(A67="","",IF(F67="","Preencher autorização",IF(F67=Premissas!$D$8,"Não contatar",IF(H67="","Definir status",IF(AND(H67=Premissas!$F$9,J67=""),"Conferir retorno",IF(H67=Premissas!$F$9,"Concluído",IF(H67=Premissas!$F$10,"Sem contato",IF(J67&lt;&gt;"","Retorno registrado",IF(TODAY()&gt;I67,"Conferir prazo","No prazo")))))))))</f>
        <v/>
      </c>
      <c r="M67" s="16" t="n"/>
    </row>
    <row r="68" ht="31" customHeight="1">
      <c r="A68" s="31" t="n"/>
      <c r="B68" s="16" t="n"/>
      <c r="C68" s="16" t="n"/>
      <c r="D68" s="16" t="n"/>
      <c r="E68" s="16" t="n"/>
      <c r="F68" s="17" t="n"/>
      <c r="G68" s="17" t="n"/>
      <c r="H68" s="17" t="n"/>
      <c r="I68" s="33">
        <f>IF(OR(A68="",Premissas!$B$2=""),"",IFERROR(A68+Premissas!$B$2,""))</f>
        <v/>
      </c>
      <c r="J68" s="31" t="n"/>
      <c r="K68" s="21">
        <f>IF(OR(A68="",I68="",F68&lt;&gt;Premissas!$D$7,H68=Premissas!$F$9,H68=Premissas!$F$10,J68&lt;&gt;""),"",MAX(0,TODAY()-I68))</f>
        <v/>
      </c>
      <c r="L68" s="11">
        <f>IF(A68="","",IF(F68="","Preencher autorização",IF(F68=Premissas!$D$8,"Não contatar",IF(H68="","Definir status",IF(AND(H68=Premissas!$F$9,J68=""),"Conferir retorno",IF(H68=Premissas!$F$9,"Concluído",IF(H68=Premissas!$F$10,"Sem contato",IF(J68&lt;&gt;"","Retorno registrado",IF(TODAY()&gt;I68,"Conferir prazo","No prazo")))))))))</f>
        <v/>
      </c>
      <c r="M68" s="16" t="n"/>
    </row>
    <row r="69" ht="31" customHeight="1">
      <c r="A69" s="31" t="n"/>
      <c r="B69" s="16" t="n"/>
      <c r="C69" s="16" t="n"/>
      <c r="D69" s="16" t="n"/>
      <c r="E69" s="16" t="n"/>
      <c r="F69" s="17" t="n"/>
      <c r="G69" s="17" t="n"/>
      <c r="H69" s="17" t="n"/>
      <c r="I69" s="32">
        <f>IF(OR(A69="",Premissas!$B$2=""),"",IFERROR(A69+Premissas!$B$2,""))</f>
        <v/>
      </c>
      <c r="J69" s="31" t="n"/>
      <c r="K69" s="19">
        <f>IF(OR(A69="",I69="",F69&lt;&gt;Premissas!$D$7,H69=Premissas!$F$9,H69=Premissas!$F$10,J69&lt;&gt;""),"",MAX(0,TODAY()-I69))</f>
        <v/>
      </c>
      <c r="L69" s="10">
        <f>IF(A69="","",IF(F69="","Preencher autorização",IF(F69=Premissas!$D$8,"Não contatar",IF(H69="","Definir status",IF(AND(H69=Premissas!$F$9,J69=""),"Conferir retorno",IF(H69=Premissas!$F$9,"Concluído",IF(H69=Premissas!$F$10,"Sem contato",IF(J69&lt;&gt;"","Retorno registrado",IF(TODAY()&gt;I69,"Conferir prazo","No prazo")))))))))</f>
        <v/>
      </c>
      <c r="M69" s="16" t="n"/>
    </row>
    <row r="70" ht="31" customHeight="1">
      <c r="A70" s="31" t="n"/>
      <c r="B70" s="16" t="n"/>
      <c r="C70" s="16" t="n"/>
      <c r="D70" s="16" t="n"/>
      <c r="E70" s="16" t="n"/>
      <c r="F70" s="17" t="n"/>
      <c r="G70" s="17" t="n"/>
      <c r="H70" s="17" t="n"/>
      <c r="I70" s="33">
        <f>IF(OR(A70="",Premissas!$B$2=""),"",IFERROR(A70+Premissas!$B$2,""))</f>
        <v/>
      </c>
      <c r="J70" s="31" t="n"/>
      <c r="K70" s="21">
        <f>IF(OR(A70="",I70="",F70&lt;&gt;Premissas!$D$7,H70=Premissas!$F$9,H70=Premissas!$F$10,J70&lt;&gt;""),"",MAX(0,TODAY()-I70))</f>
        <v/>
      </c>
      <c r="L70" s="11">
        <f>IF(A70="","",IF(F70="","Preencher autorização",IF(F70=Premissas!$D$8,"Não contatar",IF(H70="","Definir status",IF(AND(H70=Premissas!$F$9,J70=""),"Conferir retorno",IF(H70=Premissas!$F$9,"Concluído",IF(H70=Premissas!$F$10,"Sem contato",IF(J70&lt;&gt;"","Retorno registrado",IF(TODAY()&gt;I70,"Conferir prazo","No prazo")))))))))</f>
        <v/>
      </c>
      <c r="M70" s="16" t="n"/>
    </row>
    <row r="71" ht="31" customHeight="1">
      <c r="A71" s="31" t="n"/>
      <c r="B71" s="16" t="n"/>
      <c r="C71" s="16" t="n"/>
      <c r="D71" s="16" t="n"/>
      <c r="E71" s="16" t="n"/>
      <c r="F71" s="17" t="n"/>
      <c r="G71" s="17" t="n"/>
      <c r="H71" s="17" t="n"/>
      <c r="I71" s="32">
        <f>IF(OR(A71="",Premissas!$B$2=""),"",IFERROR(A71+Premissas!$B$2,""))</f>
        <v/>
      </c>
      <c r="J71" s="31" t="n"/>
      <c r="K71" s="19">
        <f>IF(OR(A71="",I71="",F71&lt;&gt;Premissas!$D$7,H71=Premissas!$F$9,H71=Premissas!$F$10,J71&lt;&gt;""),"",MAX(0,TODAY()-I71))</f>
        <v/>
      </c>
      <c r="L71" s="10">
        <f>IF(A71="","",IF(F71="","Preencher autorização",IF(F71=Premissas!$D$8,"Não contatar",IF(H71="","Definir status",IF(AND(H71=Premissas!$F$9,J71=""),"Conferir retorno",IF(H71=Premissas!$F$9,"Concluído",IF(H71=Premissas!$F$10,"Sem contato",IF(J71&lt;&gt;"","Retorno registrado",IF(TODAY()&gt;I71,"Conferir prazo","No prazo")))))))))</f>
        <v/>
      </c>
      <c r="M71" s="16" t="n"/>
    </row>
    <row r="72" ht="31" customHeight="1">
      <c r="A72" s="31" t="n"/>
      <c r="B72" s="16" t="n"/>
      <c r="C72" s="16" t="n"/>
      <c r="D72" s="16" t="n"/>
      <c r="E72" s="16" t="n"/>
      <c r="F72" s="17" t="n"/>
      <c r="G72" s="17" t="n"/>
      <c r="H72" s="17" t="n"/>
      <c r="I72" s="33">
        <f>IF(OR(A72="",Premissas!$B$2=""),"",IFERROR(A72+Premissas!$B$2,""))</f>
        <v/>
      </c>
      <c r="J72" s="31" t="n"/>
      <c r="K72" s="21">
        <f>IF(OR(A72="",I72="",F72&lt;&gt;Premissas!$D$7,H72=Premissas!$F$9,H72=Premissas!$F$10,J72&lt;&gt;""),"",MAX(0,TODAY()-I72))</f>
        <v/>
      </c>
      <c r="L72" s="11">
        <f>IF(A72="","",IF(F72="","Preencher autorização",IF(F72=Premissas!$D$8,"Não contatar",IF(H72="","Definir status",IF(AND(H72=Premissas!$F$9,J72=""),"Conferir retorno",IF(H72=Premissas!$F$9,"Concluído",IF(H72=Premissas!$F$10,"Sem contato",IF(J72&lt;&gt;"","Retorno registrado",IF(TODAY()&gt;I72,"Conferir prazo","No prazo")))))))))</f>
        <v/>
      </c>
      <c r="M72" s="16" t="n"/>
    </row>
    <row r="73" ht="31" customHeight="1">
      <c r="A73" s="31" t="n"/>
      <c r="B73" s="16" t="n"/>
      <c r="C73" s="16" t="n"/>
      <c r="D73" s="16" t="n"/>
      <c r="E73" s="16" t="n"/>
      <c r="F73" s="17" t="n"/>
      <c r="G73" s="17" t="n"/>
      <c r="H73" s="17" t="n"/>
      <c r="I73" s="32">
        <f>IF(OR(A73="",Premissas!$B$2=""),"",IFERROR(A73+Premissas!$B$2,""))</f>
        <v/>
      </c>
      <c r="J73" s="31" t="n"/>
      <c r="K73" s="19">
        <f>IF(OR(A73="",I73="",F73&lt;&gt;Premissas!$D$7,H73=Premissas!$F$9,H73=Premissas!$F$10,J73&lt;&gt;""),"",MAX(0,TODAY()-I73))</f>
        <v/>
      </c>
      <c r="L73" s="10">
        <f>IF(A73="","",IF(F73="","Preencher autorização",IF(F73=Premissas!$D$8,"Não contatar",IF(H73="","Definir status",IF(AND(H73=Premissas!$F$9,J73=""),"Conferir retorno",IF(H73=Premissas!$F$9,"Concluído",IF(H73=Premissas!$F$10,"Sem contato",IF(J73&lt;&gt;"","Retorno registrado",IF(TODAY()&gt;I73,"Conferir prazo","No prazo")))))))))</f>
        <v/>
      </c>
      <c r="M73" s="16" t="n"/>
    </row>
    <row r="74" ht="31" customHeight="1">
      <c r="A74" s="31" t="n"/>
      <c r="B74" s="16" t="n"/>
      <c r="C74" s="16" t="n"/>
      <c r="D74" s="16" t="n"/>
      <c r="E74" s="16" t="n"/>
      <c r="F74" s="17" t="n"/>
      <c r="G74" s="17" t="n"/>
      <c r="H74" s="17" t="n"/>
      <c r="I74" s="33">
        <f>IF(OR(A74="",Premissas!$B$2=""),"",IFERROR(A74+Premissas!$B$2,""))</f>
        <v/>
      </c>
      <c r="J74" s="31" t="n"/>
      <c r="K74" s="21">
        <f>IF(OR(A74="",I74="",F74&lt;&gt;Premissas!$D$7,H74=Premissas!$F$9,H74=Premissas!$F$10,J74&lt;&gt;""),"",MAX(0,TODAY()-I74))</f>
        <v/>
      </c>
      <c r="L74" s="11">
        <f>IF(A74="","",IF(F74="","Preencher autorização",IF(F74=Premissas!$D$8,"Não contatar",IF(H74="","Definir status",IF(AND(H74=Premissas!$F$9,J74=""),"Conferir retorno",IF(H74=Premissas!$F$9,"Concluído",IF(H74=Premissas!$F$10,"Sem contato",IF(J74&lt;&gt;"","Retorno registrado",IF(TODAY()&gt;I74,"Conferir prazo","No prazo")))))))))</f>
        <v/>
      </c>
      <c r="M74" s="16" t="n"/>
    </row>
    <row r="75" ht="31" customHeight="1">
      <c r="A75" s="31" t="n"/>
      <c r="B75" s="16" t="n"/>
      <c r="C75" s="16" t="n"/>
      <c r="D75" s="16" t="n"/>
      <c r="E75" s="16" t="n"/>
      <c r="F75" s="17" t="n"/>
      <c r="G75" s="17" t="n"/>
      <c r="H75" s="17" t="n"/>
      <c r="I75" s="32">
        <f>IF(OR(A75="",Premissas!$B$2=""),"",IFERROR(A75+Premissas!$B$2,""))</f>
        <v/>
      </c>
      <c r="J75" s="31" t="n"/>
      <c r="K75" s="19">
        <f>IF(OR(A75="",I75="",F75&lt;&gt;Premissas!$D$7,H75=Premissas!$F$9,H75=Premissas!$F$10,J75&lt;&gt;""),"",MAX(0,TODAY()-I75))</f>
        <v/>
      </c>
      <c r="L75" s="10">
        <f>IF(A75="","",IF(F75="","Preencher autorização",IF(F75=Premissas!$D$8,"Não contatar",IF(H75="","Definir status",IF(AND(H75=Premissas!$F$9,J75=""),"Conferir retorno",IF(H75=Premissas!$F$9,"Concluído",IF(H75=Premissas!$F$10,"Sem contato",IF(J75&lt;&gt;"","Retorno registrado",IF(TODAY()&gt;I75,"Conferir prazo","No prazo")))))))))</f>
        <v/>
      </c>
      <c r="M75" s="16" t="n"/>
    </row>
    <row r="76" ht="31" customHeight="1">
      <c r="A76" s="31" t="n"/>
      <c r="B76" s="16" t="n"/>
      <c r="C76" s="16" t="n"/>
      <c r="D76" s="16" t="n"/>
      <c r="E76" s="16" t="n"/>
      <c r="F76" s="17" t="n"/>
      <c r="G76" s="17" t="n"/>
      <c r="H76" s="17" t="n"/>
      <c r="I76" s="33">
        <f>IF(OR(A76="",Premissas!$B$2=""),"",IFERROR(A76+Premissas!$B$2,""))</f>
        <v/>
      </c>
      <c r="J76" s="31" t="n"/>
      <c r="K76" s="21">
        <f>IF(OR(A76="",I76="",F76&lt;&gt;Premissas!$D$7,H76=Premissas!$F$9,H76=Premissas!$F$10,J76&lt;&gt;""),"",MAX(0,TODAY()-I76))</f>
        <v/>
      </c>
      <c r="L76" s="11">
        <f>IF(A76="","",IF(F76="","Preencher autorização",IF(F76=Premissas!$D$8,"Não contatar",IF(H76="","Definir status",IF(AND(H76=Premissas!$F$9,J76=""),"Conferir retorno",IF(H76=Premissas!$F$9,"Concluído",IF(H76=Premissas!$F$10,"Sem contato",IF(J76&lt;&gt;"","Retorno registrado",IF(TODAY()&gt;I76,"Conferir prazo","No prazo")))))))))</f>
        <v/>
      </c>
      <c r="M76" s="16" t="n"/>
    </row>
    <row r="77" ht="31" customHeight="1">
      <c r="A77" s="31" t="n"/>
      <c r="B77" s="16" t="n"/>
      <c r="C77" s="16" t="n"/>
      <c r="D77" s="16" t="n"/>
      <c r="E77" s="16" t="n"/>
      <c r="F77" s="17" t="n"/>
      <c r="G77" s="17" t="n"/>
      <c r="H77" s="17" t="n"/>
      <c r="I77" s="32">
        <f>IF(OR(A77="",Premissas!$B$2=""),"",IFERROR(A77+Premissas!$B$2,""))</f>
        <v/>
      </c>
      <c r="J77" s="31" t="n"/>
      <c r="K77" s="19">
        <f>IF(OR(A77="",I77="",F77&lt;&gt;Premissas!$D$7,H77=Premissas!$F$9,H77=Premissas!$F$10,J77&lt;&gt;""),"",MAX(0,TODAY()-I77))</f>
        <v/>
      </c>
      <c r="L77" s="10">
        <f>IF(A77="","",IF(F77="","Preencher autorização",IF(F77=Premissas!$D$8,"Não contatar",IF(H77="","Definir status",IF(AND(H77=Premissas!$F$9,J77=""),"Conferir retorno",IF(H77=Premissas!$F$9,"Concluído",IF(H77=Premissas!$F$10,"Sem contato",IF(J77&lt;&gt;"","Retorno registrado",IF(TODAY()&gt;I77,"Conferir prazo","No prazo")))))))))</f>
        <v/>
      </c>
      <c r="M77" s="16" t="n"/>
    </row>
    <row r="78" ht="31" customHeight="1">
      <c r="A78" s="31" t="n"/>
      <c r="B78" s="16" t="n"/>
      <c r="C78" s="16" t="n"/>
      <c r="D78" s="16" t="n"/>
      <c r="E78" s="16" t="n"/>
      <c r="F78" s="17" t="n"/>
      <c r="G78" s="17" t="n"/>
      <c r="H78" s="17" t="n"/>
      <c r="I78" s="33">
        <f>IF(OR(A78="",Premissas!$B$2=""),"",IFERROR(A78+Premissas!$B$2,""))</f>
        <v/>
      </c>
      <c r="J78" s="31" t="n"/>
      <c r="K78" s="21">
        <f>IF(OR(A78="",I78="",F78&lt;&gt;Premissas!$D$7,H78=Premissas!$F$9,H78=Premissas!$F$10,J78&lt;&gt;""),"",MAX(0,TODAY()-I78))</f>
        <v/>
      </c>
      <c r="L78" s="11">
        <f>IF(A78="","",IF(F78="","Preencher autorização",IF(F78=Premissas!$D$8,"Não contatar",IF(H78="","Definir status",IF(AND(H78=Premissas!$F$9,J78=""),"Conferir retorno",IF(H78=Premissas!$F$9,"Concluído",IF(H78=Premissas!$F$10,"Sem contato",IF(J78&lt;&gt;"","Retorno registrado",IF(TODAY()&gt;I78,"Conferir prazo","No prazo")))))))))</f>
        <v/>
      </c>
      <c r="M78" s="16" t="n"/>
    </row>
    <row r="79" ht="31" customHeight="1">
      <c r="A79" s="31" t="n"/>
      <c r="B79" s="16" t="n"/>
      <c r="C79" s="16" t="n"/>
      <c r="D79" s="16" t="n"/>
      <c r="E79" s="16" t="n"/>
      <c r="F79" s="17" t="n"/>
      <c r="G79" s="17" t="n"/>
      <c r="H79" s="17" t="n"/>
      <c r="I79" s="32">
        <f>IF(OR(A79="",Premissas!$B$2=""),"",IFERROR(A79+Premissas!$B$2,""))</f>
        <v/>
      </c>
      <c r="J79" s="31" t="n"/>
      <c r="K79" s="19">
        <f>IF(OR(A79="",I79="",F79&lt;&gt;Premissas!$D$7,H79=Premissas!$F$9,H79=Premissas!$F$10,J79&lt;&gt;""),"",MAX(0,TODAY()-I79))</f>
        <v/>
      </c>
      <c r="L79" s="10">
        <f>IF(A79="","",IF(F79="","Preencher autorização",IF(F79=Premissas!$D$8,"Não contatar",IF(H79="","Definir status",IF(AND(H79=Premissas!$F$9,J79=""),"Conferir retorno",IF(H79=Premissas!$F$9,"Concluído",IF(H79=Premissas!$F$10,"Sem contato",IF(J79&lt;&gt;"","Retorno registrado",IF(TODAY()&gt;I79,"Conferir prazo","No prazo")))))))))</f>
        <v/>
      </c>
      <c r="M79" s="16" t="n"/>
    </row>
    <row r="80" ht="31" customHeight="1">
      <c r="A80" s="31" t="n"/>
      <c r="B80" s="16" t="n"/>
      <c r="C80" s="16" t="n"/>
      <c r="D80" s="16" t="n"/>
      <c r="E80" s="16" t="n"/>
      <c r="F80" s="17" t="n"/>
      <c r="G80" s="17" t="n"/>
      <c r="H80" s="17" t="n"/>
      <c r="I80" s="33">
        <f>IF(OR(A80="",Premissas!$B$2=""),"",IFERROR(A80+Premissas!$B$2,""))</f>
        <v/>
      </c>
      <c r="J80" s="31" t="n"/>
      <c r="K80" s="21">
        <f>IF(OR(A80="",I80="",F80&lt;&gt;Premissas!$D$7,H80=Premissas!$F$9,H80=Premissas!$F$10,J80&lt;&gt;""),"",MAX(0,TODAY()-I80))</f>
        <v/>
      </c>
      <c r="L80" s="11">
        <f>IF(A80="","",IF(F80="","Preencher autorização",IF(F80=Premissas!$D$8,"Não contatar",IF(H80="","Definir status",IF(AND(H80=Premissas!$F$9,J80=""),"Conferir retorno",IF(H80=Premissas!$F$9,"Concluído",IF(H80=Premissas!$F$10,"Sem contato",IF(J80&lt;&gt;"","Retorno registrado",IF(TODAY()&gt;I80,"Conferir prazo","No prazo")))))))))</f>
        <v/>
      </c>
      <c r="M80" s="16" t="n"/>
    </row>
    <row r="81" ht="31" customHeight="1">
      <c r="A81" s="31" t="n"/>
      <c r="B81" s="16" t="n"/>
      <c r="C81" s="16" t="n"/>
      <c r="D81" s="16" t="n"/>
      <c r="E81" s="16" t="n"/>
      <c r="F81" s="17" t="n"/>
      <c r="G81" s="17" t="n"/>
      <c r="H81" s="17" t="n"/>
      <c r="I81" s="32">
        <f>IF(OR(A81="",Premissas!$B$2=""),"",IFERROR(A81+Premissas!$B$2,""))</f>
        <v/>
      </c>
      <c r="J81" s="31" t="n"/>
      <c r="K81" s="19">
        <f>IF(OR(A81="",I81="",F81&lt;&gt;Premissas!$D$7,H81=Premissas!$F$9,H81=Premissas!$F$10,J81&lt;&gt;""),"",MAX(0,TODAY()-I81))</f>
        <v/>
      </c>
      <c r="L81" s="10">
        <f>IF(A81="","",IF(F81="","Preencher autorização",IF(F81=Premissas!$D$8,"Não contatar",IF(H81="","Definir status",IF(AND(H81=Premissas!$F$9,J81=""),"Conferir retorno",IF(H81=Premissas!$F$9,"Concluído",IF(H81=Premissas!$F$10,"Sem contato",IF(J81&lt;&gt;"","Retorno registrado",IF(TODAY()&gt;I81,"Conferir prazo","No prazo")))))))))</f>
        <v/>
      </c>
      <c r="M81" s="16" t="n"/>
    </row>
    <row r="82" ht="31" customHeight="1">
      <c r="A82" s="31" t="n"/>
      <c r="B82" s="16" t="n"/>
      <c r="C82" s="16" t="n"/>
      <c r="D82" s="16" t="n"/>
      <c r="E82" s="16" t="n"/>
      <c r="F82" s="17" t="n"/>
      <c r="G82" s="17" t="n"/>
      <c r="H82" s="17" t="n"/>
      <c r="I82" s="33">
        <f>IF(OR(A82="",Premissas!$B$2=""),"",IFERROR(A82+Premissas!$B$2,""))</f>
        <v/>
      </c>
      <c r="J82" s="31" t="n"/>
      <c r="K82" s="21">
        <f>IF(OR(A82="",I82="",F82&lt;&gt;Premissas!$D$7,H82=Premissas!$F$9,H82=Premissas!$F$10,J82&lt;&gt;""),"",MAX(0,TODAY()-I82))</f>
        <v/>
      </c>
      <c r="L82" s="11">
        <f>IF(A82="","",IF(F82="","Preencher autorização",IF(F82=Premissas!$D$8,"Não contatar",IF(H82="","Definir status",IF(AND(H82=Premissas!$F$9,J82=""),"Conferir retorno",IF(H82=Premissas!$F$9,"Concluído",IF(H82=Premissas!$F$10,"Sem contato",IF(J82&lt;&gt;"","Retorno registrado",IF(TODAY()&gt;I82,"Conferir prazo","No prazo")))))))))</f>
        <v/>
      </c>
      <c r="M82" s="16" t="n"/>
    </row>
    <row r="83" ht="31" customHeight="1">
      <c r="A83" s="31" t="n"/>
      <c r="B83" s="16" t="n"/>
      <c r="C83" s="16" t="n"/>
      <c r="D83" s="16" t="n"/>
      <c r="E83" s="16" t="n"/>
      <c r="F83" s="17" t="n"/>
      <c r="G83" s="17" t="n"/>
      <c r="H83" s="17" t="n"/>
      <c r="I83" s="32">
        <f>IF(OR(A83="",Premissas!$B$2=""),"",IFERROR(A83+Premissas!$B$2,""))</f>
        <v/>
      </c>
      <c r="J83" s="31" t="n"/>
      <c r="K83" s="19">
        <f>IF(OR(A83="",I83="",F83&lt;&gt;Premissas!$D$7,H83=Premissas!$F$9,H83=Premissas!$F$10,J83&lt;&gt;""),"",MAX(0,TODAY()-I83))</f>
        <v/>
      </c>
      <c r="L83" s="10">
        <f>IF(A83="","",IF(F83="","Preencher autorização",IF(F83=Premissas!$D$8,"Não contatar",IF(H83="","Definir status",IF(AND(H83=Premissas!$F$9,J83=""),"Conferir retorno",IF(H83=Premissas!$F$9,"Concluído",IF(H83=Premissas!$F$10,"Sem contato",IF(J83&lt;&gt;"","Retorno registrado",IF(TODAY()&gt;I83,"Conferir prazo","No prazo")))))))))</f>
        <v/>
      </c>
      <c r="M83" s="16" t="n"/>
    </row>
    <row r="84" ht="31" customHeight="1">
      <c r="A84" s="31" t="n"/>
      <c r="B84" s="16" t="n"/>
      <c r="C84" s="16" t="n"/>
      <c r="D84" s="16" t="n"/>
      <c r="E84" s="16" t="n"/>
      <c r="F84" s="17" t="n"/>
      <c r="G84" s="17" t="n"/>
      <c r="H84" s="17" t="n"/>
      <c r="I84" s="33">
        <f>IF(OR(A84="",Premissas!$B$2=""),"",IFERROR(A84+Premissas!$B$2,""))</f>
        <v/>
      </c>
      <c r="J84" s="31" t="n"/>
      <c r="K84" s="21">
        <f>IF(OR(A84="",I84="",F84&lt;&gt;Premissas!$D$7,H84=Premissas!$F$9,H84=Premissas!$F$10,J84&lt;&gt;""),"",MAX(0,TODAY()-I84))</f>
        <v/>
      </c>
      <c r="L84" s="11">
        <f>IF(A84="","",IF(F84="","Preencher autorização",IF(F84=Premissas!$D$8,"Não contatar",IF(H84="","Definir status",IF(AND(H84=Premissas!$F$9,J84=""),"Conferir retorno",IF(H84=Premissas!$F$9,"Concluído",IF(H84=Premissas!$F$10,"Sem contato",IF(J84&lt;&gt;"","Retorno registrado",IF(TODAY()&gt;I84,"Conferir prazo","No prazo")))))))))</f>
        <v/>
      </c>
      <c r="M84" s="16" t="n"/>
    </row>
    <row r="85" ht="31" customHeight="1">
      <c r="A85" s="31" t="n"/>
      <c r="B85" s="16" t="n"/>
      <c r="C85" s="16" t="n"/>
      <c r="D85" s="16" t="n"/>
      <c r="E85" s="16" t="n"/>
      <c r="F85" s="17" t="n"/>
      <c r="G85" s="17" t="n"/>
      <c r="H85" s="17" t="n"/>
      <c r="I85" s="32">
        <f>IF(OR(A85="",Premissas!$B$2=""),"",IFERROR(A85+Premissas!$B$2,""))</f>
        <v/>
      </c>
      <c r="J85" s="31" t="n"/>
      <c r="K85" s="19">
        <f>IF(OR(A85="",I85="",F85&lt;&gt;Premissas!$D$7,H85=Premissas!$F$9,H85=Premissas!$F$10,J85&lt;&gt;""),"",MAX(0,TODAY()-I85))</f>
        <v/>
      </c>
      <c r="L85" s="10">
        <f>IF(A85="","",IF(F85="","Preencher autorização",IF(F85=Premissas!$D$8,"Não contatar",IF(H85="","Definir status",IF(AND(H85=Premissas!$F$9,J85=""),"Conferir retorno",IF(H85=Premissas!$F$9,"Concluído",IF(H85=Premissas!$F$10,"Sem contato",IF(J85&lt;&gt;"","Retorno registrado",IF(TODAY()&gt;I85,"Conferir prazo","No prazo")))))))))</f>
        <v/>
      </c>
      <c r="M85" s="16" t="n"/>
    </row>
    <row r="86" ht="31" customHeight="1">
      <c r="A86" s="31" t="n"/>
      <c r="B86" s="16" t="n"/>
      <c r="C86" s="16" t="n"/>
      <c r="D86" s="16" t="n"/>
      <c r="E86" s="16" t="n"/>
      <c r="F86" s="17" t="n"/>
      <c r="G86" s="17" t="n"/>
      <c r="H86" s="17" t="n"/>
      <c r="I86" s="33">
        <f>IF(OR(A86="",Premissas!$B$2=""),"",IFERROR(A86+Premissas!$B$2,""))</f>
        <v/>
      </c>
      <c r="J86" s="31" t="n"/>
      <c r="K86" s="21">
        <f>IF(OR(A86="",I86="",F86&lt;&gt;Premissas!$D$7,H86=Premissas!$F$9,H86=Premissas!$F$10,J86&lt;&gt;""),"",MAX(0,TODAY()-I86))</f>
        <v/>
      </c>
      <c r="L86" s="11">
        <f>IF(A86="","",IF(F86="","Preencher autorização",IF(F86=Premissas!$D$8,"Não contatar",IF(H86="","Definir status",IF(AND(H86=Premissas!$F$9,J86=""),"Conferir retorno",IF(H86=Premissas!$F$9,"Concluído",IF(H86=Premissas!$F$10,"Sem contato",IF(J86&lt;&gt;"","Retorno registrado",IF(TODAY()&gt;I86,"Conferir prazo","No prazo")))))))))</f>
        <v/>
      </c>
      <c r="M86" s="16" t="n"/>
    </row>
    <row r="87" ht="31" customHeight="1">
      <c r="A87" s="31" t="n"/>
      <c r="B87" s="16" t="n"/>
      <c r="C87" s="16" t="n"/>
      <c r="D87" s="16" t="n"/>
      <c r="E87" s="16" t="n"/>
      <c r="F87" s="17" t="n"/>
      <c r="G87" s="17" t="n"/>
      <c r="H87" s="17" t="n"/>
      <c r="I87" s="32">
        <f>IF(OR(A87="",Premissas!$B$2=""),"",IFERROR(A87+Premissas!$B$2,""))</f>
        <v/>
      </c>
      <c r="J87" s="31" t="n"/>
      <c r="K87" s="19">
        <f>IF(OR(A87="",I87="",F87&lt;&gt;Premissas!$D$7,H87=Premissas!$F$9,H87=Premissas!$F$10,J87&lt;&gt;""),"",MAX(0,TODAY()-I87))</f>
        <v/>
      </c>
      <c r="L87" s="10">
        <f>IF(A87="","",IF(F87="","Preencher autorização",IF(F87=Premissas!$D$8,"Não contatar",IF(H87="","Definir status",IF(AND(H87=Premissas!$F$9,J87=""),"Conferir retorno",IF(H87=Premissas!$F$9,"Concluído",IF(H87=Premissas!$F$10,"Sem contato",IF(J87&lt;&gt;"","Retorno registrado",IF(TODAY()&gt;I87,"Conferir prazo","No prazo")))))))))</f>
        <v/>
      </c>
      <c r="M87" s="16" t="n"/>
    </row>
    <row r="88" ht="31" customHeight="1">
      <c r="A88" s="31" t="n"/>
      <c r="B88" s="16" t="n"/>
      <c r="C88" s="16" t="n"/>
      <c r="D88" s="16" t="n"/>
      <c r="E88" s="16" t="n"/>
      <c r="F88" s="17" t="n"/>
      <c r="G88" s="17" t="n"/>
      <c r="H88" s="17" t="n"/>
      <c r="I88" s="33">
        <f>IF(OR(A88="",Premissas!$B$2=""),"",IFERROR(A88+Premissas!$B$2,""))</f>
        <v/>
      </c>
      <c r="J88" s="31" t="n"/>
      <c r="K88" s="21">
        <f>IF(OR(A88="",I88="",F88&lt;&gt;Premissas!$D$7,H88=Premissas!$F$9,H88=Premissas!$F$10,J88&lt;&gt;""),"",MAX(0,TODAY()-I88))</f>
        <v/>
      </c>
      <c r="L88" s="11">
        <f>IF(A88="","",IF(F88="","Preencher autorização",IF(F88=Premissas!$D$8,"Não contatar",IF(H88="","Definir status",IF(AND(H88=Premissas!$F$9,J88=""),"Conferir retorno",IF(H88=Premissas!$F$9,"Concluído",IF(H88=Premissas!$F$10,"Sem contato",IF(J88&lt;&gt;"","Retorno registrado",IF(TODAY()&gt;I88,"Conferir prazo","No prazo")))))))))</f>
        <v/>
      </c>
      <c r="M88" s="16" t="n"/>
    </row>
    <row r="89" ht="31" customHeight="1">
      <c r="A89" s="31" t="n"/>
      <c r="B89" s="16" t="n"/>
      <c r="C89" s="16" t="n"/>
      <c r="D89" s="16" t="n"/>
      <c r="E89" s="16" t="n"/>
      <c r="F89" s="17" t="n"/>
      <c r="G89" s="17" t="n"/>
      <c r="H89" s="17" t="n"/>
      <c r="I89" s="32">
        <f>IF(OR(A89="",Premissas!$B$2=""),"",IFERROR(A89+Premissas!$B$2,""))</f>
        <v/>
      </c>
      <c r="J89" s="31" t="n"/>
      <c r="K89" s="19">
        <f>IF(OR(A89="",I89="",F89&lt;&gt;Premissas!$D$7,H89=Premissas!$F$9,H89=Premissas!$F$10,J89&lt;&gt;""),"",MAX(0,TODAY()-I89))</f>
        <v/>
      </c>
      <c r="L89" s="10">
        <f>IF(A89="","",IF(F89="","Preencher autorização",IF(F89=Premissas!$D$8,"Não contatar",IF(H89="","Definir status",IF(AND(H89=Premissas!$F$9,J89=""),"Conferir retorno",IF(H89=Premissas!$F$9,"Concluído",IF(H89=Premissas!$F$10,"Sem contato",IF(J89&lt;&gt;"","Retorno registrado",IF(TODAY()&gt;I89,"Conferir prazo","No prazo")))))))))</f>
        <v/>
      </c>
      <c r="M89" s="16" t="n"/>
    </row>
    <row r="90" ht="31" customHeight="1">
      <c r="A90" s="31" t="n"/>
      <c r="B90" s="16" t="n"/>
      <c r="C90" s="16" t="n"/>
      <c r="D90" s="16" t="n"/>
      <c r="E90" s="16" t="n"/>
      <c r="F90" s="17" t="n"/>
      <c r="G90" s="17" t="n"/>
      <c r="H90" s="17" t="n"/>
      <c r="I90" s="33">
        <f>IF(OR(A90="",Premissas!$B$2=""),"",IFERROR(A90+Premissas!$B$2,""))</f>
        <v/>
      </c>
      <c r="J90" s="31" t="n"/>
      <c r="K90" s="21">
        <f>IF(OR(A90="",I90="",F90&lt;&gt;Premissas!$D$7,H90=Premissas!$F$9,H90=Premissas!$F$10,J90&lt;&gt;""),"",MAX(0,TODAY()-I90))</f>
        <v/>
      </c>
      <c r="L90" s="11">
        <f>IF(A90="","",IF(F90="","Preencher autorização",IF(F90=Premissas!$D$8,"Não contatar",IF(H90="","Definir status",IF(AND(H90=Premissas!$F$9,J90=""),"Conferir retorno",IF(H90=Premissas!$F$9,"Concluído",IF(H90=Premissas!$F$10,"Sem contato",IF(J90&lt;&gt;"","Retorno registrado",IF(TODAY()&gt;I90,"Conferir prazo","No prazo")))))))))</f>
        <v/>
      </c>
      <c r="M90" s="16" t="n"/>
    </row>
    <row r="91" ht="31" customHeight="1">
      <c r="A91" s="31" t="n"/>
      <c r="B91" s="16" t="n"/>
      <c r="C91" s="16" t="n"/>
      <c r="D91" s="16" t="n"/>
      <c r="E91" s="16" t="n"/>
      <c r="F91" s="17" t="n"/>
      <c r="G91" s="17" t="n"/>
      <c r="H91" s="17" t="n"/>
      <c r="I91" s="32">
        <f>IF(OR(A91="",Premissas!$B$2=""),"",IFERROR(A91+Premissas!$B$2,""))</f>
        <v/>
      </c>
      <c r="J91" s="31" t="n"/>
      <c r="K91" s="19">
        <f>IF(OR(A91="",I91="",F91&lt;&gt;Premissas!$D$7,H91=Premissas!$F$9,H91=Premissas!$F$10,J91&lt;&gt;""),"",MAX(0,TODAY()-I91))</f>
        <v/>
      </c>
      <c r="L91" s="10">
        <f>IF(A91="","",IF(F91="","Preencher autorização",IF(F91=Premissas!$D$8,"Não contatar",IF(H91="","Definir status",IF(AND(H91=Premissas!$F$9,J91=""),"Conferir retorno",IF(H91=Premissas!$F$9,"Concluído",IF(H91=Premissas!$F$10,"Sem contato",IF(J91&lt;&gt;"","Retorno registrado",IF(TODAY()&gt;I91,"Conferir prazo","No prazo")))))))))</f>
        <v/>
      </c>
      <c r="M91" s="16" t="n"/>
    </row>
    <row r="92" ht="31" customHeight="1">
      <c r="A92" s="31" t="n"/>
      <c r="B92" s="16" t="n"/>
      <c r="C92" s="16" t="n"/>
      <c r="D92" s="16" t="n"/>
      <c r="E92" s="16" t="n"/>
      <c r="F92" s="17" t="n"/>
      <c r="G92" s="17" t="n"/>
      <c r="H92" s="17" t="n"/>
      <c r="I92" s="33">
        <f>IF(OR(A92="",Premissas!$B$2=""),"",IFERROR(A92+Premissas!$B$2,""))</f>
        <v/>
      </c>
      <c r="J92" s="31" t="n"/>
      <c r="K92" s="21">
        <f>IF(OR(A92="",I92="",F92&lt;&gt;Premissas!$D$7,H92=Premissas!$F$9,H92=Premissas!$F$10,J92&lt;&gt;""),"",MAX(0,TODAY()-I92))</f>
        <v/>
      </c>
      <c r="L92" s="11">
        <f>IF(A92="","",IF(F92="","Preencher autorização",IF(F92=Premissas!$D$8,"Não contatar",IF(H92="","Definir status",IF(AND(H92=Premissas!$F$9,J92=""),"Conferir retorno",IF(H92=Premissas!$F$9,"Concluído",IF(H92=Premissas!$F$10,"Sem contato",IF(J92&lt;&gt;"","Retorno registrado",IF(TODAY()&gt;I92,"Conferir prazo","No prazo")))))))))</f>
        <v/>
      </c>
      <c r="M92" s="16" t="n"/>
    </row>
    <row r="93" ht="31" customHeight="1">
      <c r="A93" s="31" t="n"/>
      <c r="B93" s="16" t="n"/>
      <c r="C93" s="16" t="n"/>
      <c r="D93" s="16" t="n"/>
      <c r="E93" s="16" t="n"/>
      <c r="F93" s="17" t="n"/>
      <c r="G93" s="17" t="n"/>
      <c r="H93" s="17" t="n"/>
      <c r="I93" s="32">
        <f>IF(OR(A93="",Premissas!$B$2=""),"",IFERROR(A93+Premissas!$B$2,""))</f>
        <v/>
      </c>
      <c r="J93" s="31" t="n"/>
      <c r="K93" s="19">
        <f>IF(OR(A93="",I93="",F93&lt;&gt;Premissas!$D$7,H93=Premissas!$F$9,H93=Premissas!$F$10,J93&lt;&gt;""),"",MAX(0,TODAY()-I93))</f>
        <v/>
      </c>
      <c r="L93" s="10">
        <f>IF(A93="","",IF(F93="","Preencher autorização",IF(F93=Premissas!$D$8,"Não contatar",IF(H93="","Definir status",IF(AND(H93=Premissas!$F$9,J93=""),"Conferir retorno",IF(H93=Premissas!$F$9,"Concluído",IF(H93=Premissas!$F$10,"Sem contato",IF(J93&lt;&gt;"","Retorno registrado",IF(TODAY()&gt;I93,"Conferir prazo","No prazo")))))))))</f>
        <v/>
      </c>
      <c r="M93" s="16" t="n"/>
    </row>
    <row r="94" ht="31" customHeight="1">
      <c r="A94" s="31" t="n"/>
      <c r="B94" s="16" t="n"/>
      <c r="C94" s="16" t="n"/>
      <c r="D94" s="16" t="n"/>
      <c r="E94" s="16" t="n"/>
      <c r="F94" s="17" t="n"/>
      <c r="G94" s="17" t="n"/>
      <c r="H94" s="17" t="n"/>
      <c r="I94" s="33">
        <f>IF(OR(A94="",Premissas!$B$2=""),"",IFERROR(A94+Premissas!$B$2,""))</f>
        <v/>
      </c>
      <c r="J94" s="31" t="n"/>
      <c r="K94" s="21">
        <f>IF(OR(A94="",I94="",F94&lt;&gt;Premissas!$D$7,H94=Premissas!$F$9,H94=Premissas!$F$10,J94&lt;&gt;""),"",MAX(0,TODAY()-I94))</f>
        <v/>
      </c>
      <c r="L94" s="11">
        <f>IF(A94="","",IF(F94="","Preencher autorização",IF(F94=Premissas!$D$8,"Não contatar",IF(H94="","Definir status",IF(AND(H94=Premissas!$F$9,J94=""),"Conferir retorno",IF(H94=Premissas!$F$9,"Concluído",IF(H94=Premissas!$F$10,"Sem contato",IF(J94&lt;&gt;"","Retorno registrado",IF(TODAY()&gt;I94,"Conferir prazo","No prazo")))))))))</f>
        <v/>
      </c>
      <c r="M94" s="16" t="n"/>
    </row>
    <row r="95" ht="31" customHeight="1">
      <c r="A95" s="31" t="n"/>
      <c r="B95" s="16" t="n"/>
      <c r="C95" s="16" t="n"/>
      <c r="D95" s="16" t="n"/>
      <c r="E95" s="16" t="n"/>
      <c r="F95" s="17" t="n"/>
      <c r="G95" s="17" t="n"/>
      <c r="H95" s="17" t="n"/>
      <c r="I95" s="32">
        <f>IF(OR(A95="",Premissas!$B$2=""),"",IFERROR(A95+Premissas!$B$2,""))</f>
        <v/>
      </c>
      <c r="J95" s="31" t="n"/>
      <c r="K95" s="19">
        <f>IF(OR(A95="",I95="",F95&lt;&gt;Premissas!$D$7,H95=Premissas!$F$9,H95=Premissas!$F$10,J95&lt;&gt;""),"",MAX(0,TODAY()-I95))</f>
        <v/>
      </c>
      <c r="L95" s="10">
        <f>IF(A95="","",IF(F95="","Preencher autorização",IF(F95=Premissas!$D$8,"Não contatar",IF(H95="","Definir status",IF(AND(H95=Premissas!$F$9,J95=""),"Conferir retorno",IF(H95=Premissas!$F$9,"Concluído",IF(H95=Premissas!$F$10,"Sem contato",IF(J95&lt;&gt;"","Retorno registrado",IF(TODAY()&gt;I95,"Conferir prazo","No prazo")))))))))</f>
        <v/>
      </c>
      <c r="M95" s="16" t="n"/>
    </row>
    <row r="96" ht="31" customHeight="1">
      <c r="A96" s="31" t="n"/>
      <c r="B96" s="16" t="n"/>
      <c r="C96" s="16" t="n"/>
      <c r="D96" s="16" t="n"/>
      <c r="E96" s="16" t="n"/>
      <c r="F96" s="17" t="n"/>
      <c r="G96" s="17" t="n"/>
      <c r="H96" s="17" t="n"/>
      <c r="I96" s="33">
        <f>IF(OR(A96="",Premissas!$B$2=""),"",IFERROR(A96+Premissas!$B$2,""))</f>
        <v/>
      </c>
      <c r="J96" s="31" t="n"/>
      <c r="K96" s="21">
        <f>IF(OR(A96="",I96="",F96&lt;&gt;Premissas!$D$7,H96=Premissas!$F$9,H96=Premissas!$F$10,J96&lt;&gt;""),"",MAX(0,TODAY()-I96))</f>
        <v/>
      </c>
      <c r="L96" s="11">
        <f>IF(A96="","",IF(F96="","Preencher autorização",IF(F96=Premissas!$D$8,"Não contatar",IF(H96="","Definir status",IF(AND(H96=Premissas!$F$9,J96=""),"Conferir retorno",IF(H96=Premissas!$F$9,"Concluído",IF(H96=Premissas!$F$10,"Sem contato",IF(J96&lt;&gt;"","Retorno registrado",IF(TODAY()&gt;I96,"Conferir prazo","No prazo")))))))))</f>
        <v/>
      </c>
      <c r="M96" s="16" t="n"/>
    </row>
    <row r="97" ht="31" customHeight="1">
      <c r="A97" s="31" t="n"/>
      <c r="B97" s="16" t="n"/>
      <c r="C97" s="16" t="n"/>
      <c r="D97" s="16" t="n"/>
      <c r="E97" s="16" t="n"/>
      <c r="F97" s="17" t="n"/>
      <c r="G97" s="17" t="n"/>
      <c r="H97" s="17" t="n"/>
      <c r="I97" s="32">
        <f>IF(OR(A97="",Premissas!$B$2=""),"",IFERROR(A97+Premissas!$B$2,""))</f>
        <v/>
      </c>
      <c r="J97" s="31" t="n"/>
      <c r="K97" s="19">
        <f>IF(OR(A97="",I97="",F97&lt;&gt;Premissas!$D$7,H97=Premissas!$F$9,H97=Premissas!$F$10,J97&lt;&gt;""),"",MAX(0,TODAY()-I97))</f>
        <v/>
      </c>
      <c r="L97" s="10">
        <f>IF(A97="","",IF(F97="","Preencher autorização",IF(F97=Premissas!$D$8,"Não contatar",IF(H97="","Definir status",IF(AND(H97=Premissas!$F$9,J97=""),"Conferir retorno",IF(H97=Premissas!$F$9,"Concluído",IF(H97=Premissas!$F$10,"Sem contato",IF(J97&lt;&gt;"","Retorno registrado",IF(TODAY()&gt;I97,"Conferir prazo","No prazo")))))))))</f>
        <v/>
      </c>
      <c r="M97" s="16" t="n"/>
    </row>
    <row r="98" ht="31" customHeight="1">
      <c r="A98" s="31" t="n"/>
      <c r="B98" s="16" t="n"/>
      <c r="C98" s="16" t="n"/>
      <c r="D98" s="16" t="n"/>
      <c r="E98" s="16" t="n"/>
      <c r="F98" s="17" t="n"/>
      <c r="G98" s="17" t="n"/>
      <c r="H98" s="17" t="n"/>
      <c r="I98" s="33">
        <f>IF(OR(A98="",Premissas!$B$2=""),"",IFERROR(A98+Premissas!$B$2,""))</f>
        <v/>
      </c>
      <c r="J98" s="31" t="n"/>
      <c r="K98" s="21">
        <f>IF(OR(A98="",I98="",F98&lt;&gt;Premissas!$D$7,H98=Premissas!$F$9,H98=Premissas!$F$10,J98&lt;&gt;""),"",MAX(0,TODAY()-I98))</f>
        <v/>
      </c>
      <c r="L98" s="11">
        <f>IF(A98="","",IF(F98="","Preencher autorização",IF(F98=Premissas!$D$8,"Não contatar",IF(H98="","Definir status",IF(AND(H98=Premissas!$F$9,J98=""),"Conferir retorno",IF(H98=Premissas!$F$9,"Concluído",IF(H98=Premissas!$F$10,"Sem contato",IF(J98&lt;&gt;"","Retorno registrado",IF(TODAY()&gt;I98,"Conferir prazo","No prazo")))))))))</f>
        <v/>
      </c>
      <c r="M98" s="16" t="n"/>
    </row>
    <row r="99" ht="31" customHeight="1">
      <c r="A99" s="31" t="n"/>
      <c r="B99" s="16" t="n"/>
      <c r="C99" s="16" t="n"/>
      <c r="D99" s="16" t="n"/>
      <c r="E99" s="16" t="n"/>
      <c r="F99" s="17" t="n"/>
      <c r="G99" s="17" t="n"/>
      <c r="H99" s="17" t="n"/>
      <c r="I99" s="32">
        <f>IF(OR(A99="",Premissas!$B$2=""),"",IFERROR(A99+Premissas!$B$2,""))</f>
        <v/>
      </c>
      <c r="J99" s="31" t="n"/>
      <c r="K99" s="19">
        <f>IF(OR(A99="",I99="",F99&lt;&gt;Premissas!$D$7,H99=Premissas!$F$9,H99=Premissas!$F$10,J99&lt;&gt;""),"",MAX(0,TODAY()-I99))</f>
        <v/>
      </c>
      <c r="L99" s="10">
        <f>IF(A99="","",IF(F99="","Preencher autorização",IF(F99=Premissas!$D$8,"Não contatar",IF(H99="","Definir status",IF(AND(H99=Premissas!$F$9,J99=""),"Conferir retorno",IF(H99=Premissas!$F$9,"Concluído",IF(H99=Premissas!$F$10,"Sem contato",IF(J99&lt;&gt;"","Retorno registrado",IF(TODAY()&gt;I99,"Conferir prazo","No prazo")))))))))</f>
        <v/>
      </c>
      <c r="M99" s="16" t="n"/>
    </row>
    <row r="100" ht="31" customHeight="1">
      <c r="A100" s="31" t="n"/>
      <c r="B100" s="16" t="n"/>
      <c r="C100" s="16" t="n"/>
      <c r="D100" s="16" t="n"/>
      <c r="E100" s="16" t="n"/>
      <c r="F100" s="17" t="n"/>
      <c r="G100" s="17" t="n"/>
      <c r="H100" s="17" t="n"/>
      <c r="I100" s="33">
        <f>IF(OR(A100="",Premissas!$B$2=""),"",IFERROR(A100+Premissas!$B$2,""))</f>
        <v/>
      </c>
      <c r="J100" s="31" t="n"/>
      <c r="K100" s="21">
        <f>IF(OR(A100="",I100="",F100&lt;&gt;Premissas!$D$7,H100=Premissas!$F$9,H100=Premissas!$F$10,J100&lt;&gt;""),"",MAX(0,TODAY()-I100))</f>
        <v/>
      </c>
      <c r="L100" s="11">
        <f>IF(A100="","",IF(F100="","Preencher autorização",IF(F100=Premissas!$D$8,"Não contatar",IF(H100="","Definir status",IF(AND(H100=Premissas!$F$9,J100=""),"Conferir retorno",IF(H100=Premissas!$F$9,"Concluído",IF(H100=Premissas!$F$10,"Sem contato",IF(J100&lt;&gt;"","Retorno registrado",IF(TODAY()&gt;I100,"Conferir prazo","No prazo")))))))))</f>
        <v/>
      </c>
      <c r="M100" s="16" t="n"/>
    </row>
    <row r="101" ht="31" customHeight="1">
      <c r="A101" s="31" t="n"/>
      <c r="B101" s="16" t="n"/>
      <c r="C101" s="16" t="n"/>
      <c r="D101" s="16" t="n"/>
      <c r="E101" s="16" t="n"/>
      <c r="F101" s="17" t="n"/>
      <c r="G101" s="17" t="n"/>
      <c r="H101" s="17" t="n"/>
      <c r="I101" s="32">
        <f>IF(OR(A101="",Premissas!$B$2=""),"",IFERROR(A101+Premissas!$B$2,""))</f>
        <v/>
      </c>
      <c r="J101" s="31" t="n"/>
      <c r="K101" s="19">
        <f>IF(OR(A101="",I101="",F101&lt;&gt;Premissas!$D$7,H101=Premissas!$F$9,H101=Premissas!$F$10,J101&lt;&gt;""),"",MAX(0,TODAY()-I101))</f>
        <v/>
      </c>
      <c r="L101" s="10">
        <f>IF(A101="","",IF(F101="","Preencher autorização",IF(F101=Premissas!$D$8,"Não contatar",IF(H101="","Definir status",IF(AND(H101=Premissas!$F$9,J101=""),"Conferir retorno",IF(H101=Premissas!$F$9,"Concluído",IF(H101=Premissas!$F$10,"Sem contato",IF(J101&lt;&gt;"","Retorno registrado",IF(TODAY()&gt;I101,"Conferir prazo","No prazo")))))))))</f>
        <v/>
      </c>
      <c r="M101" s="16" t="n"/>
    </row>
    <row r="102" ht="31" customHeight="1">
      <c r="A102" s="31" t="n"/>
      <c r="B102" s="16" t="n"/>
      <c r="C102" s="16" t="n"/>
      <c r="D102" s="16" t="n"/>
      <c r="E102" s="16" t="n"/>
      <c r="F102" s="17" t="n"/>
      <c r="G102" s="17" t="n"/>
      <c r="H102" s="17" t="n"/>
      <c r="I102" s="33">
        <f>IF(OR(A102="",Premissas!$B$2=""),"",IFERROR(A102+Premissas!$B$2,""))</f>
        <v/>
      </c>
      <c r="J102" s="31" t="n"/>
      <c r="K102" s="21">
        <f>IF(OR(A102="",I102="",F102&lt;&gt;Premissas!$D$7,H102=Premissas!$F$9,H102=Premissas!$F$10,J102&lt;&gt;""),"",MAX(0,TODAY()-I102))</f>
        <v/>
      </c>
      <c r="L102" s="11">
        <f>IF(A102="","",IF(F102="","Preencher autorização",IF(F102=Premissas!$D$8,"Não contatar",IF(H102="","Definir status",IF(AND(H102=Premissas!$F$9,J102=""),"Conferir retorno",IF(H102=Premissas!$F$9,"Concluído",IF(H102=Premissas!$F$10,"Sem contato",IF(J102&lt;&gt;"","Retorno registrado",IF(TODAY()&gt;I102,"Conferir prazo","No prazo")))))))))</f>
        <v/>
      </c>
      <c r="M102" s="16" t="n"/>
    </row>
    <row r="103" ht="31" customHeight="1">
      <c r="A103" s="31" t="n"/>
      <c r="B103" s="16" t="n"/>
      <c r="C103" s="16" t="n"/>
      <c r="D103" s="16" t="n"/>
      <c r="E103" s="16" t="n"/>
      <c r="F103" s="17" t="n"/>
      <c r="G103" s="17" t="n"/>
      <c r="H103" s="17" t="n"/>
      <c r="I103" s="32">
        <f>IF(OR(A103="",Premissas!$B$2=""),"",IFERROR(A103+Premissas!$B$2,""))</f>
        <v/>
      </c>
      <c r="J103" s="31" t="n"/>
      <c r="K103" s="19">
        <f>IF(OR(A103="",I103="",F103&lt;&gt;Premissas!$D$7,H103=Premissas!$F$9,H103=Premissas!$F$10,J103&lt;&gt;""),"",MAX(0,TODAY()-I103))</f>
        <v/>
      </c>
      <c r="L103" s="10">
        <f>IF(A103="","",IF(F103="","Preencher autorização",IF(F103=Premissas!$D$8,"Não contatar",IF(H103="","Definir status",IF(AND(H103=Premissas!$F$9,J103=""),"Conferir retorno",IF(H103=Premissas!$F$9,"Concluído",IF(H103=Premissas!$F$10,"Sem contato",IF(J103&lt;&gt;"","Retorno registrado",IF(TODAY()&gt;I103,"Conferir prazo","No prazo")))))))))</f>
        <v/>
      </c>
      <c r="M103" s="16" t="n"/>
    </row>
    <row r="104" ht="31" customHeight="1">
      <c r="A104" s="31" t="n"/>
      <c r="B104" s="16" t="n"/>
      <c r="C104" s="16" t="n"/>
      <c r="D104" s="16" t="n"/>
      <c r="E104" s="16" t="n"/>
      <c r="F104" s="17" t="n"/>
      <c r="G104" s="17" t="n"/>
      <c r="H104" s="17" t="n"/>
      <c r="I104" s="33">
        <f>IF(OR(A104="",Premissas!$B$2=""),"",IFERROR(A104+Premissas!$B$2,""))</f>
        <v/>
      </c>
      <c r="J104" s="31" t="n"/>
      <c r="K104" s="21">
        <f>IF(OR(A104="",I104="",F104&lt;&gt;Premissas!$D$7,H104=Premissas!$F$9,H104=Premissas!$F$10,J104&lt;&gt;""),"",MAX(0,TODAY()-I104))</f>
        <v/>
      </c>
      <c r="L104" s="11">
        <f>IF(A104="","",IF(F104="","Preencher autorização",IF(F104=Premissas!$D$8,"Não contatar",IF(H104="","Definir status",IF(AND(H104=Premissas!$F$9,J104=""),"Conferir retorno",IF(H104=Premissas!$F$9,"Concluído",IF(H104=Premissas!$F$10,"Sem contato",IF(J104&lt;&gt;"","Retorno registrado",IF(TODAY()&gt;I104,"Conferir prazo","No prazo")))))))))</f>
        <v/>
      </c>
      <c r="M104" s="16" t="n"/>
    </row>
  </sheetData>
  <autoFilter ref="A4:M104"/>
  <mergeCells count="1">
    <mergeCell ref="A1:M1"/>
  </mergeCells>
  <conditionalFormatting sqref="L5:L104">
    <cfRule type="expression" priority="1" dxfId="0" stopIfTrue="1">
      <formula>OR($L5="Conferir prazo",$L5="Conferir retorno",$L5="Preencher autorização",$L5="Definir status")</formula>
    </cfRule>
    <cfRule type="expression" priority="2" dxfId="1" stopIfTrue="1">
      <formula>OR($L5="Concluído",$L5="Retorno registrado",$L5="No prazo")</formula>
    </cfRule>
    <cfRule type="expression" priority="3" dxfId="2" stopIfTrue="1">
      <formula>OR($L5="Não contatar",$L5="Sem contato")</formula>
    </cfRule>
  </conditionalFormatting>
  <conditionalFormatting sqref="K5:K104">
    <cfRule type="expression" priority="4" dxfId="0">
      <formula>AND($K5&lt;&gt;"",$K5&gt;0)</formula>
    </cfRule>
  </conditionalFormatting>
  <dataValidations count="5">
    <dataValidation sqref="A5:A104" showDropDown="0" showInputMessage="0" showErrorMessage="1" allowBlank="0" errorTitle="Data da visita inválida" error="Informe uma data válida que não seja futura." type="custom">
      <formula1>OR(A5="",AND(ISNUMBER(A5),A5&lt;=TODAY()))</formula1>
    </dataValidation>
    <dataValidation sqref="F5:F104" showDropDown="0" showInputMessage="0" showErrorMessage="1" allowBlank="0" errorTitle="Opção inválida" error="Selecione uma opção da lista de autorização." type="list">
      <formula1>Premissas!$D$7:$D$8</formula1>
    </dataValidation>
    <dataValidation sqref="G5:G104" showDropDown="0" showInputMessage="0" showErrorMessage="1" allowBlank="0" errorTitle="Canal inválido" error="Selecione um canal disponível na lista." type="list">
      <formula1>Premissas!$E$7:$E$10</formula1>
    </dataValidation>
    <dataValidation sqref="H5:H104" showDropDown="0" showInputMessage="0" showErrorMessage="1" allowBlank="0" errorTitle="Status inválido" error="Selecione um status disponível na lista." type="list">
      <formula1>Premissas!$F$7:$F$10</formula1>
    </dataValidation>
    <dataValidation sqref="J5:J104" showDropDown="0" showInputMessage="0" showErrorMessage="1" allowBlank="0" errorTitle="Data do retorno inválida" error="A data do retorno deve ser igual ou posterior à visita e não pode ser futura." type="custom">
      <formula1>OR(J5="",AND(ISNUMBER(J5),A5&lt;&gt;"",J5&gt;=A5,J5&lt;=TODAY()))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F1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" customWidth="1" min="3" max="3"/>
    <col width="18" customWidth="1" min="4" max="4"/>
    <col width="22" customWidth="1" min="5" max="5"/>
    <col width="25" customWidth="1" min="6" max="6"/>
  </cols>
  <sheetData>
    <row r="1" ht="27" customHeight="1">
      <c r="A1" s="1" t="inlineStr">
        <is>
          <t>Premissas e listas de referência</t>
        </is>
      </c>
      <c r="B1" s="27" t="n"/>
      <c r="C1" s="27" t="n"/>
      <c r="D1" s="27" t="n"/>
      <c r="E1" s="27" t="n"/>
      <c r="F1" s="28" t="n"/>
    </row>
    <row r="2">
      <c r="A2" s="22" t="inlineStr">
        <is>
          <t>Prazo padrão para retorno (dias)</t>
        </is>
      </c>
      <c r="B2" s="23" t="n">
        <v>7</v>
      </c>
    </row>
    <row r="3">
      <c r="A3" s="22" t="inlineStr">
        <is>
          <t>Início do período do resumo</t>
        </is>
      </c>
      <c r="B3" s="31" t="n">
        <v>46186</v>
      </c>
    </row>
    <row r="4" ht="30" customHeight="1">
      <c r="A4" s="24" t="inlineStr">
        <is>
          <t>Células amarelas são editáveis. Ajustes devem ser conferidos pela equipe responsável.</t>
        </is>
      </c>
    </row>
    <row r="5"/>
    <row r="6">
      <c r="D6" s="4" t="inlineStr">
        <is>
          <t>Autorização</t>
        </is>
      </c>
      <c r="E6" s="4" t="inlineStr">
        <is>
          <t>Canal preferido</t>
        </is>
      </c>
      <c r="F6" s="4" t="inlineStr">
        <is>
          <t>Status do acolhimento</t>
        </is>
      </c>
    </row>
    <row r="7">
      <c r="D7" s="25" t="inlineStr">
        <is>
          <t>Sim</t>
        </is>
      </c>
      <c r="E7" s="25" t="inlineStr">
        <is>
          <t>Telefone</t>
        </is>
      </c>
      <c r="F7" s="25" t="inlineStr">
        <is>
          <t>Novo</t>
        </is>
      </c>
    </row>
    <row r="8">
      <c r="D8" s="25" t="inlineStr">
        <is>
          <t>Não</t>
        </is>
      </c>
      <c r="E8" s="25" t="inlineStr">
        <is>
          <t>E-mail</t>
        </is>
      </c>
      <c r="F8" s="25" t="inlineStr">
        <is>
          <t>Em acompanhamento</t>
        </is>
      </c>
    </row>
    <row r="9">
      <c r="D9" s="26" t="n"/>
      <c r="E9" s="25" t="inlineStr">
        <is>
          <t>WhatsApp</t>
        </is>
      </c>
      <c r="F9" s="25" t="inlineStr">
        <is>
          <t>Concluído</t>
        </is>
      </c>
    </row>
    <row r="10">
      <c r="D10" s="26" t="n"/>
      <c r="E10" s="25" t="inlineStr">
        <is>
          <t>Nenhum</t>
        </is>
      </c>
      <c r="F10" s="25" t="inlineStr">
        <is>
          <t>Sem contato</t>
        </is>
      </c>
    </row>
  </sheetData>
  <mergeCells count="1">
    <mergeCell ref="A1:F1"/>
  </mergeCells>
  <dataValidations count="2">
    <dataValidation sqref="B2" showDropDown="0" showInputMessage="1" showErrorMessage="1" allowBlank="0" errorTitle="Prazo inválido" error="Informe um prazo inteiro entre 1 e 60 dias." promptTitle="Prazo de retorno" prompt="Informe a quantidade padrão de dias para retorno." type="whole" operator="between">
      <formula1>1</formula1>
      <formula2>60</formula2>
    </dataValidation>
    <dataValidation sqref="B3" showDropDown="0" showInputMessage="0" showErrorMessage="1" allowBlank="0" errorTitle="Data inválida" error="Informe uma data válida que não seja futura." type="custom">
      <formula1>AND(ISNUMBER(B3),B3&lt;=TODAY())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Administrativa Fictícia</dc:creator>
  <dc:title xmlns:dc="http://purl.org/dc/elements/1.1/">Cadastro de visitantes da igreja</dc:title>
  <dc:subject xmlns:dc="http://purl.org/dc/elements/1.1/">Registro fictício de visitantes e encaminhamento de acolhimento</dc:subject>
  <dcterms:created xmlns:dcterms="http://purl.org/dc/terms/" xmlns:xsi="http://www.w3.org/2001/XMLSchema-instance" xsi:type="dcterms:W3CDTF">2026-09-11T07:53:31Z</dcterms:created>
  <dcterms:modified xmlns:dcterms="http://purl.org/dc/terms/" xmlns:xsi="http://www.w3.org/2001/XMLSchema-instance" xsi:type="dcterms:W3CDTF">2026-09-11T07:53:31+00:00Z</dcterms:modified>
</cp:coreProperties>
</file>