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Visit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'Resumo'!$A$4:$B$12</definedName>
    <definedName name="_xlnm._FilterDatabase" localSheetId="1" hidden="1">'Visitas'!$A$4:$N$104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0 &quot;h&quot;"/>
    <numFmt numFmtId="165" formatCode="dd/mm/yyyy"/>
    <numFmt numFmtId="166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706D"/>
      <sz val="9"/>
    </font>
    <font>
      <name val="Calibri"/>
      <b val="1"/>
      <color rgb="00FFFFFF"/>
      <sz val="10"/>
    </font>
    <font>
      <name val="Calibri"/>
      <color rgb="00243C3B"/>
      <sz val="10"/>
    </font>
    <font>
      <name val="Calibri"/>
      <b val="1"/>
      <color rgb="00243C3B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 wrapText="1"/>
    </xf>
    <xf numFmtId="0" fontId="0" fillId="4" borderId="1" pivotButton="0" quotePrefix="0" xfId="0"/>
    <xf numFmtId="1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Visitas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'Resumo'!$A$16:$A$21</f>
            </numRef>
          </cat>
          <val>
            <numRef>
              <f>'Resumo'!$B$16:$B$21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K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Agenda de visitas pastorais — Resumo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4" t="n"/>
    </row>
    <row r="2">
      <c r="A2" s="2">
        <f>IFERROR("Data de referência: "&amp;TEXT(TODAY(),"dd/mm/yyyy"),"")</f>
        <v/>
      </c>
    </row>
    <row r="3"/>
    <row r="4">
      <c r="A4" s="3" t="inlineStr">
        <is>
          <t>Indicador</t>
        </is>
      </c>
      <c r="B4" s="3" t="inlineStr">
        <is>
          <t>Resultado</t>
        </is>
      </c>
    </row>
    <row r="5">
      <c r="A5" s="4" t="inlineStr">
        <is>
          <t>Total de registros</t>
        </is>
      </c>
      <c r="B5" s="5">
        <f>IFERROR(COUNTIF('Visitas'!$A$5:$A$104,"&lt;&gt;"),0)</f>
        <v/>
      </c>
    </row>
    <row r="6">
      <c r="A6" s="6" t="inlineStr">
        <is>
          <t>A realizar no horizonte</t>
        </is>
      </c>
      <c r="B6" s="7">
        <f>IFERROR(SUM(COUNTIFS('Visitas'!$C$5:$C$104,"&gt;="&amp;TODAY(),'Visitas'!$C$5:$C$104,"&lt;="&amp;TODAY()+'Premissas'!$B$6,'Visitas'!$J$5:$J$104,'Premissas'!$H$3),COUNTIFS('Visitas'!$C$5:$C$104,"&gt;="&amp;TODAY(),'Visitas'!$C$5:$C$104,"&lt;="&amp;TODAY()+'Premissas'!$B$6,'Visitas'!$J$5:$J$104,'Premissas'!$H$4)),0)</f>
        <v/>
      </c>
    </row>
    <row r="7">
      <c r="A7" s="4" t="inlineStr">
        <is>
          <t>Planejadas</t>
        </is>
      </c>
      <c r="B7" s="5">
        <f>IFERROR(COUNTIF('Visitas'!$J$5:$J$104,'Premissas'!$H$3),0)</f>
        <v/>
      </c>
    </row>
    <row r="8">
      <c r="A8" s="6" t="inlineStr">
        <is>
          <t>Agendadas</t>
        </is>
      </c>
      <c r="B8" s="7">
        <f>IFERROR(COUNTIF('Visitas'!$J$5:$J$104,'Premissas'!$H$4),0)</f>
        <v/>
      </c>
    </row>
    <row r="9">
      <c r="A9" s="4" t="inlineStr">
        <is>
          <t>Realizadas</t>
        </is>
      </c>
      <c r="B9" s="5">
        <f>IFERROR(COUNTIF('Visitas'!$J$5:$J$104,'Premissas'!$H$5),0)</f>
        <v/>
      </c>
    </row>
    <row r="10">
      <c r="A10" s="6" t="inlineStr">
        <is>
          <t>Retornos sem data</t>
        </is>
      </c>
      <c r="B10" s="7">
        <f>IFERROR(COUNTIFS('Visitas'!$A$5:$A$104,"&lt;&gt;",'Visitas'!$K$5:$K$104,'Premissas'!$I$3,'Visitas'!$L$5:$L$104,""),0)</f>
        <v/>
      </c>
    </row>
    <row r="11">
      <c r="A11" s="4" t="inlineStr">
        <is>
          <t>Alertas para conferência</t>
        </is>
      </c>
      <c r="B11" s="5">
        <f>IFERROR(COUNTIFS('Visitas'!$A$5:$A$104,"&lt;&gt;",'Visitas'!$N$5:$N$104,"&lt;&gt;OK"),0)</f>
        <v/>
      </c>
    </row>
    <row r="12">
      <c r="A12" s="6" t="inlineStr">
        <is>
          <t>Horas previstas registradas</t>
        </is>
      </c>
      <c r="B12" s="8">
        <f>IFERROR(SUM('Visitas'!$M$5:$M$104),0)</f>
        <v/>
      </c>
    </row>
    <row r="13"/>
    <row r="14"/>
    <row r="15">
      <c r="A15" s="9" t="inlineStr">
        <is>
          <t>Status</t>
        </is>
      </c>
      <c r="B15" s="9" t="inlineStr">
        <is>
          <t>Quantidade</t>
        </is>
      </c>
    </row>
    <row r="16">
      <c r="A16" s="6">
        <f>'Premissas'!H3</f>
        <v/>
      </c>
      <c r="B16" s="10">
        <f>IFERROR(COUNTIF('Visitas'!$J$5:$J$104,'Premissas'!$H$3),0)</f>
        <v/>
      </c>
    </row>
    <row r="17">
      <c r="A17" s="4">
        <f>'Premissas'!H4</f>
        <v/>
      </c>
      <c r="B17" s="11">
        <f>IFERROR(COUNTIF('Visitas'!$J$5:$J$104,'Premissas'!$H$4),0)</f>
        <v/>
      </c>
    </row>
    <row r="18">
      <c r="A18" s="6">
        <f>'Premissas'!H5</f>
        <v/>
      </c>
      <c r="B18" s="10">
        <f>IFERROR(COUNTIF('Visitas'!$J$5:$J$104,'Premissas'!$H$5),0)</f>
        <v/>
      </c>
    </row>
    <row r="19">
      <c r="A19" s="4">
        <f>'Premissas'!H6</f>
        <v/>
      </c>
      <c r="B19" s="11">
        <f>IFERROR(COUNTIF('Visitas'!$J$5:$J$104,'Premissas'!$H$6),0)</f>
        <v/>
      </c>
    </row>
    <row r="20">
      <c r="A20" s="6">
        <f>'Premissas'!H7</f>
        <v/>
      </c>
      <c r="B20" s="10">
        <f>IFERROR(COUNTIF('Visitas'!$J$5:$J$104,'Premissas'!$H$7),0)</f>
        <v/>
      </c>
    </row>
    <row r="21">
      <c r="A21" s="4">
        <f>'Premissas'!H8</f>
        <v/>
      </c>
      <c r="B21" s="11">
        <f>IFERROR(COUNTIF('Visitas'!$J$5:$J$104,'Premissas'!$H$8),0)</f>
        <v/>
      </c>
    </row>
  </sheetData>
  <autoFilter ref="A4:B12"/>
  <mergeCells count="1">
    <mergeCell ref="A1:K1"/>
  </mergeCells>
  <conditionalFormatting sqref="B10:B11">
    <cfRule type="expression" priority="1" dxfId="0">
      <formula>B10&gt;0</formula>
    </cfRule>
  </conditionalFormatting>
  <conditionalFormatting sqref="B9">
    <cfRule type="expression" priority="2" dxfId="1">
      <formula>B9&gt;0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V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0" customWidth="1" min="4" max="4"/>
    <col width="10" customWidth="1" min="5" max="5"/>
    <col width="25" customWidth="1" min="6" max="6"/>
    <col width="20" customWidth="1" min="7" max="7"/>
    <col width="22" customWidth="1" min="8" max="8"/>
    <col width="24" customWidth="1" min="9" max="9"/>
    <col width="18" customWidth="1" min="10" max="10"/>
    <col width="19" customWidth="1" min="11" max="11"/>
    <col width="17" customWidth="1" min="12" max="12"/>
    <col width="14" customWidth="1" min="13" max="13"/>
    <col width="34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8" customHeight="1">
      <c r="A1" s="1" t="inlineStr">
        <is>
          <t>Agenda de visitas pastorais — Registros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>
      <c r="A2" s="2" t="inlineStr">
        <is>
          <t>Entradas em amarelo; alertas servem apenas para conferência administrativa.</t>
        </is>
      </c>
      <c r="P2" t="inlineStr">
        <is>
          <t>Responsáveis auxiliares</t>
        </is>
      </c>
      <c r="Q2" t="inlineStr">
        <is>
          <t>Status auxiliares</t>
        </is>
      </c>
      <c r="R2" t="inlineStr">
        <is>
          <t>Ministérios auxiliares</t>
        </is>
      </c>
      <c r="S2" t="inlineStr">
        <is>
          <t>Motivos auxiliares</t>
        </is>
      </c>
      <c r="T2" t="inlineStr">
        <is>
          <t>Locais auxiliares</t>
        </is>
      </c>
      <c r="U2" t="inlineStr">
        <is>
          <t>Retorno auxiliar</t>
        </is>
      </c>
      <c r="V2" t="inlineStr">
        <is>
          <t>Limites auxiliares</t>
        </is>
      </c>
    </row>
    <row r="3">
      <c r="P3">
        <f>'Premissas'!D3</f>
        <v/>
      </c>
      <c r="Q3">
        <f>'Premissas'!H3</f>
        <v/>
      </c>
      <c r="R3">
        <f>'Premissas'!E3</f>
        <v/>
      </c>
      <c r="S3">
        <f>'Premissas'!F3</f>
        <v/>
      </c>
      <c r="T3">
        <f>'Premissas'!G3</f>
        <v/>
      </c>
      <c r="U3">
        <f>'Premissas'!I3</f>
        <v/>
      </c>
      <c r="V3">
        <f>'Premissas'!B3</f>
        <v/>
      </c>
    </row>
    <row r="4" ht="32" customHeight="1">
      <c r="A4" s="3" t="inlineStr">
        <is>
          <t>Código</t>
        </is>
      </c>
      <c r="B4" s="3" t="inlineStr">
        <is>
          <t>Referência fictícia</t>
        </is>
      </c>
      <c r="C4" s="3" t="inlineStr">
        <is>
          <t>Data planejada</t>
        </is>
      </c>
      <c r="D4" s="3" t="inlineStr">
        <is>
          <t>Início</t>
        </is>
      </c>
      <c r="E4" s="3" t="inlineStr">
        <is>
          <t>Fim</t>
        </is>
      </c>
      <c r="F4" s="3" t="inlineStr">
        <is>
          <t>Responsável</t>
        </is>
      </c>
      <c r="G4" s="3" t="inlineStr">
        <is>
          <t>Ministério</t>
        </is>
      </c>
      <c r="H4" s="3" t="inlineStr">
        <is>
          <t>Motivo</t>
        </is>
      </c>
      <c r="I4" s="3" t="inlineStr">
        <is>
          <t>Local genérico</t>
        </is>
      </c>
      <c r="J4" s="3" t="inlineStr">
        <is>
          <t>Status</t>
        </is>
      </c>
      <c r="K4" s="3" t="inlineStr">
        <is>
          <t>Retorno necessário?</t>
        </is>
      </c>
      <c r="L4" s="3" t="inlineStr">
        <is>
          <t>Data de retorno</t>
        </is>
      </c>
      <c r="M4" s="3" t="inlineStr">
        <is>
          <t>Duração (h)</t>
        </is>
      </c>
      <c r="N4" s="3" t="inlineStr">
        <is>
          <t>Alerta</t>
        </is>
      </c>
      <c r="P4">
        <f>'Premissas'!D4</f>
        <v/>
      </c>
      <c r="Q4">
        <f>'Premissas'!H4</f>
        <v/>
      </c>
      <c r="R4">
        <f>'Premissas'!E4</f>
        <v/>
      </c>
      <c r="S4">
        <f>'Premissas'!F4</f>
        <v/>
      </c>
      <c r="T4">
        <f>'Premissas'!G4</f>
        <v/>
      </c>
      <c r="U4">
        <f>'Premissas'!I4</f>
        <v/>
      </c>
      <c r="V4">
        <f>'Premissas'!B4</f>
        <v/>
      </c>
    </row>
    <row r="5" ht="25" customHeight="1">
      <c r="A5" s="12" t="inlineStr">
        <is>
          <t>VP-001</t>
        </is>
      </c>
      <c r="B5" s="13" t="inlineStr">
        <is>
          <t>Família Fictícia Aurora</t>
        </is>
      </c>
      <c r="C5" s="25" t="n">
        <v>46255</v>
      </c>
      <c r="D5" s="26" t="n">
        <v>0.5833333333333334</v>
      </c>
      <c r="E5" s="26" t="n">
        <v>0.6458333333333334</v>
      </c>
      <c r="F5" s="13" t="inlineStr">
        <is>
          <t>Equipe Fictícia Norte</t>
        </is>
      </c>
      <c r="G5" s="13" t="inlineStr">
        <is>
          <t>Cuidado pastoral</t>
        </is>
      </c>
      <c r="H5" s="13" t="inlineStr">
        <is>
          <t>Acompanhamento</t>
        </is>
      </c>
      <c r="I5" s="13" t="inlineStr">
        <is>
          <t>Local Fictício Azul</t>
        </is>
      </c>
      <c r="J5" s="12" t="inlineStr">
        <is>
          <t>Realizada</t>
        </is>
      </c>
      <c r="K5" s="12" t="inlineStr">
        <is>
          <t>Sim</t>
        </is>
      </c>
      <c r="L5" s="25" t="n">
        <v>46283</v>
      </c>
      <c r="M5" s="16">
        <f>IF($A5="","",IFERROR(IF(OR($D5="",$E5="",$E5&lt;=$D5),"",($E5-$D5)*24),""))</f>
        <v/>
      </c>
      <c r="N5" s="4">
        <f>IF($A5="","",IF(OR($B5="",$C5="",$D5="",$E5="",$F5="",$G5="",$H5="",$I5="",$J5="",$K5=""),"Completar dados",IF($E5&lt;=$D5,"Conferir horário",IF(AND($M5&lt;&gt;"",$M5&gt;$V$5),"Duração acima do limite",IF(AND(OR($J5=$Q$3,$J5=$Q$4),$C5&lt;TODAY()),"Data vencida — conferir",IF(AND($J5=$Q$5,$C5&gt;TODAY()),"Conferir status/data",IF(AND($K5=$U$3,$L5=""),"Definir retorno",IF(AND($K5=$U$4,$L5&lt;&gt;""),"Conferir retorno",IF(AND($L5&lt;&gt;"",$L5&lt;$C5),"Retorno antes da visita — conferir",IF(AND($K5=$U$3,$L5&lt;TODAY()),"Retorno vencido — conferir","OK"))))))))))</f>
        <v/>
      </c>
      <c r="P5">
        <f>'Premissas'!D5</f>
        <v/>
      </c>
      <c r="Q5">
        <f>'Premissas'!H5</f>
        <v/>
      </c>
      <c r="R5">
        <f>'Premissas'!E5</f>
        <v/>
      </c>
      <c r="S5">
        <f>'Premissas'!F5</f>
        <v/>
      </c>
      <c r="T5">
        <f>'Premissas'!G5</f>
        <v/>
      </c>
      <c r="V5">
        <f>'Premissas'!B5</f>
        <v/>
      </c>
    </row>
    <row r="6" ht="25" customHeight="1">
      <c r="A6" s="12" t="inlineStr">
        <is>
          <t>VP-002</t>
        </is>
      </c>
      <c r="B6" s="13" t="inlineStr">
        <is>
          <t>Pessoa Fictícia Brisa</t>
        </is>
      </c>
      <c r="C6" s="25" t="n">
        <v>46278</v>
      </c>
      <c r="D6" s="26" t="n">
        <v>0.375</v>
      </c>
      <c r="E6" s="26" t="n">
        <v>0.4166666666666667</v>
      </c>
      <c r="F6" s="13" t="inlineStr">
        <is>
          <t>Equipe Fictícia Sul</t>
        </is>
      </c>
      <c r="G6" s="13" t="inlineStr">
        <is>
          <t>Acolhimento</t>
        </is>
      </c>
      <c r="H6" s="13" t="inlineStr">
        <is>
          <t>Boas-vindas</t>
        </is>
      </c>
      <c r="I6" s="13" t="inlineStr">
        <is>
          <t>Sala Fictícia Serena</t>
        </is>
      </c>
      <c r="J6" s="12" t="inlineStr">
        <is>
          <t>Agendada</t>
        </is>
      </c>
      <c r="K6" s="12" t="inlineStr">
        <is>
          <t>Não</t>
        </is>
      </c>
      <c r="L6" s="25" t="n"/>
      <c r="M6" s="17">
        <f>IF($A6="","",IFERROR(IF(OR($D6="",$E6="",$E6&lt;=$D6),"",($E6-$D6)*24),""))</f>
        <v/>
      </c>
      <c r="N6" s="6">
        <f>IF($A6="","",IF(OR($B6="",$C6="",$D6="",$E6="",$F6="",$G6="",$H6="",$I6="",$J6="",$K6=""),"Completar dados",IF($E6&lt;=$D6,"Conferir horário",IF(AND($M6&lt;&gt;"",$M6&gt;$V$5),"Duração acima do limite",IF(AND(OR($J6=$Q$3,$J6=$Q$4),$C6&lt;TODAY()),"Data vencida — conferir",IF(AND($J6=$Q$5,$C6&gt;TODAY()),"Conferir status/data",IF(AND($K6=$U$3,$L6=""),"Definir retorno",IF(AND($K6=$U$4,$L6&lt;&gt;""),"Conferir retorno",IF(AND($L6&lt;&gt;"",$L6&lt;$C6),"Retorno antes da visita — conferir",IF(AND($K6=$U$3,$L6&lt;TODAY()),"Retorno vencido — conferir","OK"))))))))))</f>
        <v/>
      </c>
      <c r="P6">
        <f>'Premissas'!D6</f>
        <v/>
      </c>
      <c r="Q6">
        <f>'Premissas'!H6</f>
        <v/>
      </c>
      <c r="R6">
        <f>'Premissas'!E6</f>
        <v/>
      </c>
      <c r="S6">
        <f>'Premissas'!F6</f>
        <v/>
      </c>
      <c r="T6">
        <f>'Premissas'!G6</f>
        <v/>
      </c>
      <c r="V6">
        <f>'Premissas'!B6</f>
        <v/>
      </c>
    </row>
    <row r="7" ht="25" customHeight="1">
      <c r="A7" s="12" t="inlineStr">
        <is>
          <t>VP-003</t>
        </is>
      </c>
      <c r="B7" s="13" t="inlineStr">
        <is>
          <t>Família Fictícia Cedro</t>
        </is>
      </c>
      <c r="C7" s="25" t="n">
        <v>46281</v>
      </c>
      <c r="D7" s="26" t="n">
        <v>0.6666666666666666</v>
      </c>
      <c r="E7" s="26" t="n">
        <v>0.7083333333333334</v>
      </c>
      <c r="F7" s="13" t="inlineStr">
        <is>
          <t>Dupla Fictícia Central</t>
        </is>
      </c>
      <c r="G7" s="13" t="inlineStr">
        <is>
          <t>Famílias</t>
        </is>
      </c>
      <c r="H7" s="13" t="inlineStr">
        <is>
          <t>Retorno combinado</t>
        </is>
      </c>
      <c r="I7" s="13" t="inlineStr">
        <is>
          <t>Local Fictício Verde</t>
        </is>
      </c>
      <c r="J7" s="12" t="inlineStr">
        <is>
          <t>Planejada</t>
        </is>
      </c>
      <c r="K7" s="12" t="inlineStr">
        <is>
          <t>Sim</t>
        </is>
      </c>
      <c r="L7" s="25" t="n">
        <v>46290</v>
      </c>
      <c r="M7" s="16">
        <f>IF($A7="","",IFERROR(IF(OR($D7="",$E7="",$E7&lt;=$D7),"",($E7-$D7)*24),""))</f>
        <v/>
      </c>
      <c r="N7" s="4">
        <f>IF($A7="","",IF(OR($B7="",$C7="",$D7="",$E7="",$F7="",$G7="",$H7="",$I7="",$J7="",$K7=""),"Completar dados",IF($E7&lt;=$D7,"Conferir horário",IF(AND($M7&lt;&gt;"",$M7&gt;$V$5),"Duração acima do limite",IF(AND(OR($J7=$Q$3,$J7=$Q$4),$C7&lt;TODAY()),"Data vencida — conferir",IF(AND($J7=$Q$5,$C7&gt;TODAY()),"Conferir status/data",IF(AND($K7=$U$3,$L7=""),"Definir retorno",IF(AND($K7=$U$4,$L7&lt;&gt;""),"Conferir retorno",IF(AND($L7&lt;&gt;"",$L7&lt;$C7),"Retorno antes da visita — conferir",IF(AND($K7=$U$3,$L7&lt;TODAY()),"Retorno vencido — conferir","OK"))))))))))</f>
        <v/>
      </c>
      <c r="P7">
        <f>'Premissas'!D7</f>
        <v/>
      </c>
      <c r="Q7">
        <f>'Premissas'!H7</f>
        <v/>
      </c>
      <c r="R7">
        <f>'Premissas'!E7</f>
        <v/>
      </c>
      <c r="S7">
        <f>'Premissas'!F7</f>
        <v/>
      </c>
      <c r="T7">
        <f>'Premissas'!G7</f>
        <v/>
      </c>
      <c r="V7">
        <f>'Premissas'!B7</f>
        <v/>
      </c>
    </row>
    <row r="8" ht="25" customHeight="1">
      <c r="A8" s="12" t="inlineStr">
        <is>
          <t>VP-004</t>
        </is>
      </c>
      <c r="B8" s="13" t="inlineStr">
        <is>
          <t>Pessoa Fictícia Dália</t>
        </is>
      </c>
      <c r="C8" s="25" t="n">
        <v>46266</v>
      </c>
      <c r="D8" s="26" t="n">
        <v>0.4375</v>
      </c>
      <c r="E8" s="26" t="n">
        <v>0.4791666666666667</v>
      </c>
      <c r="F8" s="13" t="inlineStr">
        <is>
          <t>Equipe Fictícia Leste</t>
        </is>
      </c>
      <c r="G8" s="13" t="inlineStr">
        <is>
          <t>Juventude</t>
        </is>
      </c>
      <c r="H8" s="13" t="inlineStr">
        <is>
          <t>Apoio em transição</t>
        </is>
      </c>
      <c r="I8" s="13" t="inlineStr">
        <is>
          <t>Ponto Fictício Central</t>
        </is>
      </c>
      <c r="J8" s="12" t="inlineStr">
        <is>
          <t>Realizada</t>
        </is>
      </c>
      <c r="K8" s="12" t="inlineStr">
        <is>
          <t>Não</t>
        </is>
      </c>
      <c r="L8" s="25" t="n"/>
      <c r="M8" s="17">
        <f>IF($A8="","",IFERROR(IF(OR($D8="",$E8="",$E8&lt;=$D8),"",($E8-$D8)*24),""))</f>
        <v/>
      </c>
      <c r="N8" s="6">
        <f>IF($A8="","",IF(OR($B8="",$C8="",$D8="",$E8="",$F8="",$G8="",$H8="",$I8="",$J8="",$K8=""),"Completar dados",IF($E8&lt;=$D8,"Conferir horário",IF(AND($M8&lt;&gt;"",$M8&gt;$V$5),"Duração acima do limite",IF(AND(OR($J8=$Q$3,$J8=$Q$4),$C8&lt;TODAY()),"Data vencida — conferir",IF(AND($J8=$Q$5,$C8&gt;TODAY()),"Conferir status/data",IF(AND($K8=$U$3,$L8=""),"Definir retorno",IF(AND($K8=$U$4,$L8&lt;&gt;""),"Conferir retorno",IF(AND($L8&lt;&gt;"",$L8&lt;$C8),"Retorno antes da visita — conferir",IF(AND($K8=$U$3,$L8&lt;TODAY()),"Retorno vencido — conferir","OK"))))))))))</f>
        <v/>
      </c>
      <c r="P8">
        <f>'Premissas'!D8</f>
        <v/>
      </c>
      <c r="Q8">
        <f>'Premissas'!H8</f>
        <v/>
      </c>
      <c r="R8">
        <f>'Premissas'!E8</f>
        <v/>
      </c>
      <c r="S8">
        <f>'Premissas'!F8</f>
        <v/>
      </c>
      <c r="T8">
        <f>'Premissas'!G8</f>
        <v/>
      </c>
      <c r="V8">
        <f>'Premissas'!B8</f>
        <v/>
      </c>
    </row>
    <row r="9" ht="25" customHeight="1">
      <c r="A9" s="12" t="inlineStr">
        <is>
          <t>VP-005</t>
        </is>
      </c>
      <c r="B9" s="13" t="inlineStr">
        <is>
          <t>Família Fictícia Estrela</t>
        </is>
      </c>
      <c r="C9" s="25" t="n">
        <v>46273</v>
      </c>
      <c r="D9" s="26" t="n">
        <v>0.625</v>
      </c>
      <c r="E9" s="26" t="n">
        <v>0.6666666666666666</v>
      </c>
      <c r="F9" s="13" t="inlineStr">
        <is>
          <t>Equipe Fictícia Oeste</t>
        </is>
      </c>
      <c r="G9" s="13" t="inlineStr">
        <is>
          <t>Cuidado pastoral</t>
        </is>
      </c>
      <c r="H9" s="13" t="inlineStr">
        <is>
          <t>Acompanhamento</t>
        </is>
      </c>
      <c r="I9" s="13" t="inlineStr">
        <is>
          <t>Local Fictício Dourado</t>
        </is>
      </c>
      <c r="J9" s="12" t="inlineStr">
        <is>
          <t>Agendada</t>
        </is>
      </c>
      <c r="K9" s="12" t="inlineStr">
        <is>
          <t>Sim</t>
        </is>
      </c>
      <c r="L9" s="25" t="n"/>
      <c r="M9" s="16">
        <f>IF($A9="","",IFERROR(IF(OR($D9="",$E9="",$E9&lt;=$D9),"",($E9-$D9)*24),""))</f>
        <v/>
      </c>
      <c r="N9" s="4">
        <f>IF($A9="","",IF(OR($B9="",$C9="",$D9="",$E9="",$F9="",$G9="",$H9="",$I9="",$J9="",$K9=""),"Completar dados",IF($E9&lt;=$D9,"Conferir horário",IF(AND($M9&lt;&gt;"",$M9&gt;$V$5),"Duração acima do limite",IF(AND(OR($J9=$Q$3,$J9=$Q$4),$C9&lt;TODAY()),"Data vencida — conferir",IF(AND($J9=$Q$5,$C9&gt;TODAY()),"Conferir status/data",IF(AND($K9=$U$3,$L9=""),"Definir retorno",IF(AND($K9=$U$4,$L9&lt;&gt;""),"Conferir retorno",IF(AND($L9&lt;&gt;"",$L9&lt;$C9),"Retorno antes da visita — conferir",IF(AND($K9=$U$3,$L9&lt;TODAY()),"Retorno vencido — conferir","OK"))))))))))</f>
        <v/>
      </c>
      <c r="P9">
        <f>'Premissas'!D9</f>
        <v/>
      </c>
      <c r="Q9">
        <f>'Premissas'!H9</f>
        <v/>
      </c>
      <c r="R9">
        <f>'Premissas'!E9</f>
        <v/>
      </c>
      <c r="S9">
        <f>'Premissas'!F9</f>
        <v/>
      </c>
      <c r="T9">
        <f>'Premissas'!G9</f>
        <v/>
      </c>
      <c r="V9">
        <f>'Premissas'!B9</f>
        <v/>
      </c>
    </row>
    <row r="10" ht="25" customHeight="1">
      <c r="A10" s="12" t="inlineStr">
        <is>
          <t>VP-006</t>
        </is>
      </c>
      <c r="B10" s="13" t="inlineStr">
        <is>
          <t>Pessoa Fictícia Flor</t>
        </is>
      </c>
      <c r="C10" s="25" t="n">
        <v>46288</v>
      </c>
      <c r="D10" s="26" t="n">
        <v>0.75</v>
      </c>
      <c r="E10" s="26" t="n">
        <v>0.8020833333333334</v>
      </c>
      <c r="F10" s="13" t="inlineStr">
        <is>
          <t>Equipe Fictícia Norte</t>
        </is>
      </c>
      <c r="G10" s="13" t="inlineStr">
        <is>
          <t>Apoio comunitário</t>
        </is>
      </c>
      <c r="H10" s="13" t="inlineStr">
        <is>
          <t>Visita de cortesia</t>
        </is>
      </c>
      <c r="I10" s="13" t="inlineStr">
        <is>
          <t>Local Fictício Azul</t>
        </is>
      </c>
      <c r="J10" s="12" t="inlineStr">
        <is>
          <t>Adiada</t>
        </is>
      </c>
      <c r="K10" s="12" t="inlineStr">
        <is>
          <t>Sim</t>
        </is>
      </c>
      <c r="L10" s="25" t="n">
        <v>46296</v>
      </c>
      <c r="M10" s="17">
        <f>IF($A10="","",IFERROR(IF(OR($D10="",$E10="",$E10&lt;=$D10),"",($E10-$D10)*24),""))</f>
        <v/>
      </c>
      <c r="N10" s="6">
        <f>IF($A10="","",IF(OR($B10="",$C10="",$D10="",$E10="",$F10="",$G10="",$H10="",$I10="",$J10="",$K10=""),"Completar dados",IF($E10&lt;=$D10,"Conferir horário",IF(AND($M10&lt;&gt;"",$M10&gt;$V$5),"Duração acima do limite",IF(AND(OR($J10=$Q$3,$J10=$Q$4),$C10&lt;TODAY()),"Data vencida — conferir",IF(AND($J10=$Q$5,$C10&gt;TODAY()),"Conferir status/data",IF(AND($K10=$U$3,$L10=""),"Definir retorno",IF(AND($K10=$U$4,$L10&lt;&gt;""),"Conferir retorno",IF(AND($L10&lt;&gt;"",$L10&lt;$C10),"Retorno antes da visita — conferir",IF(AND($K10=$U$3,$L10&lt;TODAY()),"Retorno vencido — conferir","OK"))))))))))</f>
        <v/>
      </c>
      <c r="P10">
        <f>'Premissas'!D10</f>
        <v/>
      </c>
      <c r="Q10">
        <f>'Premissas'!H10</f>
        <v/>
      </c>
      <c r="R10">
        <f>'Premissas'!E10</f>
        <v/>
      </c>
      <c r="S10">
        <f>'Premissas'!F10</f>
        <v/>
      </c>
      <c r="T10">
        <f>'Premissas'!G10</f>
        <v/>
      </c>
      <c r="V10">
        <f>'Premissas'!B10</f>
        <v/>
      </c>
    </row>
    <row r="11" ht="25" customHeight="1">
      <c r="A11" s="12" t="inlineStr">
        <is>
          <t>VP-007</t>
        </is>
      </c>
      <c r="B11" s="13" t="inlineStr">
        <is>
          <t>Família Fictícia Girassol</t>
        </is>
      </c>
      <c r="C11" s="25" t="n">
        <v>46275</v>
      </c>
      <c r="D11" s="26" t="n">
        <v>0.5625</v>
      </c>
      <c r="E11" s="26" t="n">
        <v>0.6041666666666666</v>
      </c>
      <c r="F11" s="13" t="inlineStr">
        <is>
          <t>Equipe Fictícia Sul</t>
        </is>
      </c>
      <c r="G11" s="13" t="inlineStr">
        <is>
          <t>Famílias</t>
        </is>
      </c>
      <c r="H11" s="13" t="inlineStr">
        <is>
          <t>Retorno combinado</t>
        </is>
      </c>
      <c r="I11" s="13" t="inlineStr">
        <is>
          <t>Sala Fictícia Serena</t>
        </is>
      </c>
      <c r="J11" s="12" t="inlineStr">
        <is>
          <t>Realizada</t>
        </is>
      </c>
      <c r="K11" s="12" t="inlineStr">
        <is>
          <t>Sim</t>
        </is>
      </c>
      <c r="L11" s="25" t="n"/>
      <c r="M11" s="16">
        <f>IF($A11="","",IFERROR(IF(OR($D11="",$E11="",$E11&lt;=$D11),"",($E11-$D11)*24),""))</f>
        <v/>
      </c>
      <c r="N11" s="4">
        <f>IF($A11="","",IF(OR($B11="",$C11="",$D11="",$E11="",$F11="",$G11="",$H11="",$I11="",$J11="",$K11=""),"Completar dados",IF($E11&lt;=$D11,"Conferir horário",IF(AND($M11&lt;&gt;"",$M11&gt;$V$5),"Duração acima do limite",IF(AND(OR($J11=$Q$3,$J11=$Q$4),$C11&lt;TODAY()),"Data vencida — conferir",IF(AND($J11=$Q$5,$C11&gt;TODAY()),"Conferir status/data",IF(AND($K11=$U$3,$L11=""),"Definir retorno",IF(AND($K11=$U$4,$L11&lt;&gt;""),"Conferir retorno",IF(AND($L11&lt;&gt;"",$L11&lt;$C11),"Retorno antes da visita — conferir",IF(AND($K11=$U$3,$L11&lt;TODAY()),"Retorno vencido — conferir","OK"))))))))))</f>
        <v/>
      </c>
      <c r="P11">
        <f>'Premissas'!D11</f>
        <v/>
      </c>
      <c r="Q11">
        <f>'Premissas'!H11</f>
        <v/>
      </c>
      <c r="R11">
        <f>'Premissas'!E11</f>
        <v/>
      </c>
      <c r="S11">
        <f>'Premissas'!F11</f>
        <v/>
      </c>
      <c r="T11">
        <f>'Premissas'!G11</f>
        <v/>
      </c>
      <c r="V11">
        <f>'Premissas'!B11</f>
        <v/>
      </c>
    </row>
    <row r="12" ht="25" customHeight="1">
      <c r="A12" s="12" t="inlineStr">
        <is>
          <t>VP-008</t>
        </is>
      </c>
      <c r="B12" s="13" t="inlineStr">
        <is>
          <t>Pessoa Fictícia Horizonte</t>
        </is>
      </c>
      <c r="C12" s="25" t="n">
        <v>46296</v>
      </c>
      <c r="D12" s="26" t="n">
        <v>0.375</v>
      </c>
      <c r="E12" s="26" t="n">
        <v>0.5</v>
      </c>
      <c r="F12" s="13" t="inlineStr">
        <is>
          <t>Dupla Fictícia Central</t>
        </is>
      </c>
      <c r="G12" s="13" t="inlineStr">
        <is>
          <t>Acolhimento</t>
        </is>
      </c>
      <c r="H12" s="13" t="inlineStr">
        <is>
          <t>Boas-vindas</t>
        </is>
      </c>
      <c r="I12" s="13" t="inlineStr">
        <is>
          <t>Local Fictício Verde</t>
        </is>
      </c>
      <c r="J12" s="12" t="inlineStr">
        <is>
          <t>Agendada</t>
        </is>
      </c>
      <c r="K12" s="12" t="inlineStr">
        <is>
          <t>Não</t>
        </is>
      </c>
      <c r="L12" s="25" t="n"/>
      <c r="M12" s="17">
        <f>IF($A12="","",IFERROR(IF(OR($D12="",$E12="",$E12&lt;=$D12),"",($E12-$D12)*24),""))</f>
        <v/>
      </c>
      <c r="N12" s="6">
        <f>IF($A12="","",IF(OR($B12="",$C12="",$D12="",$E12="",$F12="",$G12="",$H12="",$I12="",$J12="",$K12=""),"Completar dados",IF($E12&lt;=$D12,"Conferir horário",IF(AND($M12&lt;&gt;"",$M12&gt;$V$5),"Duração acima do limite",IF(AND(OR($J12=$Q$3,$J12=$Q$4),$C12&lt;TODAY()),"Data vencida — conferir",IF(AND($J12=$Q$5,$C12&gt;TODAY()),"Conferir status/data",IF(AND($K12=$U$3,$L12=""),"Definir retorno",IF(AND($K12=$U$4,$L12&lt;&gt;""),"Conferir retorno",IF(AND($L12&lt;&gt;"",$L12&lt;$C12),"Retorno antes da visita — conferir",IF(AND($K12=$U$3,$L12&lt;TODAY()),"Retorno vencido — conferir","OK"))))))))))</f>
        <v/>
      </c>
      <c r="P12">
        <f>'Premissas'!D12</f>
        <v/>
      </c>
      <c r="Q12">
        <f>'Premissas'!H12</f>
        <v/>
      </c>
      <c r="R12">
        <f>'Premissas'!E12</f>
        <v/>
      </c>
      <c r="S12">
        <f>'Premissas'!F12</f>
        <v/>
      </c>
      <c r="T12">
        <f>'Premissas'!G12</f>
        <v/>
      </c>
      <c r="V12">
        <f>'Premissas'!B12</f>
        <v/>
      </c>
    </row>
    <row r="13" ht="25" customHeight="1">
      <c r="A13" s="12" t="inlineStr">
        <is>
          <t>VP-009</t>
        </is>
      </c>
      <c r="B13" s="13" t="inlineStr">
        <is>
          <t>Família Fictícia Íris</t>
        </is>
      </c>
      <c r="C13" s="25" t="n">
        <v>46246</v>
      </c>
      <c r="D13" s="26" t="n">
        <v>0.4583333333333333</v>
      </c>
      <c r="E13" s="26" t="n">
        <v>0.5</v>
      </c>
      <c r="F13" s="13" t="inlineStr">
        <is>
          <t>Equipe Fictícia Leste</t>
        </is>
      </c>
      <c r="G13" s="13" t="inlineStr">
        <is>
          <t>Apoio comunitário</t>
        </is>
      </c>
      <c r="H13" s="13" t="inlineStr">
        <is>
          <t>Visita de cortesia</t>
        </is>
      </c>
      <c r="I13" s="13" t="inlineStr">
        <is>
          <t>Ponto Fictício Central</t>
        </is>
      </c>
      <c r="J13" s="12" t="inlineStr">
        <is>
          <t>Cancelada</t>
        </is>
      </c>
      <c r="K13" s="12" t="inlineStr">
        <is>
          <t>Não</t>
        </is>
      </c>
      <c r="L13" s="25" t="n"/>
      <c r="M13" s="16">
        <f>IF($A13="","",IFERROR(IF(OR($D13="",$E13="",$E13&lt;=$D13),"",($E13-$D13)*24),""))</f>
        <v/>
      </c>
      <c r="N13" s="4">
        <f>IF($A13="","",IF(OR($B13="",$C13="",$D13="",$E13="",$F13="",$G13="",$H13="",$I13="",$J13="",$K13=""),"Completar dados",IF($E13&lt;=$D13,"Conferir horário",IF(AND($M13&lt;&gt;"",$M13&gt;$V$5),"Duração acima do limite",IF(AND(OR($J13=$Q$3,$J13=$Q$4),$C13&lt;TODAY()),"Data vencida — conferir",IF(AND($J13=$Q$5,$C13&gt;TODAY()),"Conferir status/data",IF(AND($K13=$U$3,$L13=""),"Definir retorno",IF(AND($K13=$U$4,$L13&lt;&gt;""),"Conferir retorno",IF(AND($L13&lt;&gt;"",$L13&lt;$C13),"Retorno antes da visita — conferir",IF(AND($K13=$U$3,$L13&lt;TODAY()),"Retorno vencido — conferir","OK"))))))))))</f>
        <v/>
      </c>
      <c r="P13">
        <f>'Premissas'!D13</f>
        <v/>
      </c>
      <c r="Q13">
        <f>'Premissas'!H13</f>
        <v/>
      </c>
      <c r="R13">
        <f>'Premissas'!E13</f>
        <v/>
      </c>
      <c r="S13">
        <f>'Premissas'!F13</f>
        <v/>
      </c>
      <c r="T13">
        <f>'Premissas'!G13</f>
        <v/>
      </c>
      <c r="V13">
        <f>'Premissas'!B13</f>
        <v/>
      </c>
    </row>
    <row r="14" ht="25" customHeight="1">
      <c r="A14" s="12" t="inlineStr">
        <is>
          <t>VP-010</t>
        </is>
      </c>
      <c r="B14" s="13" t="inlineStr">
        <is>
          <t>Pessoa Fictícia Jaspe</t>
        </is>
      </c>
      <c r="C14" s="25" t="n">
        <v>46306</v>
      </c>
      <c r="D14" s="26" t="n">
        <v>0.7083333333333334</v>
      </c>
      <c r="E14" s="26" t="n">
        <v>0.7708333333333334</v>
      </c>
      <c r="F14" s="13" t="inlineStr">
        <is>
          <t>Equipe Fictícia Oeste</t>
        </is>
      </c>
      <c r="G14" s="13" t="inlineStr">
        <is>
          <t>Juventude</t>
        </is>
      </c>
      <c r="H14" s="13" t="inlineStr">
        <is>
          <t>Apoio em transição</t>
        </is>
      </c>
      <c r="I14" s="13" t="inlineStr">
        <is>
          <t>Local Fictício Dourado</t>
        </is>
      </c>
      <c r="J14" s="12" t="inlineStr">
        <is>
          <t>Planejada</t>
        </is>
      </c>
      <c r="K14" s="12" t="inlineStr">
        <is>
          <t>Sim</t>
        </is>
      </c>
      <c r="L14" s="25" t="n">
        <v>46316</v>
      </c>
      <c r="M14" s="17">
        <f>IF($A14="","",IFERROR(IF(OR($D14="",$E14="",$E14&lt;=$D14),"",($E14-$D14)*24),""))</f>
        <v/>
      </c>
      <c r="N14" s="6">
        <f>IF($A14="","",IF(OR($B14="",$C14="",$D14="",$E14="",$F14="",$G14="",$H14="",$I14="",$J14="",$K14=""),"Completar dados",IF($E14&lt;=$D14,"Conferir horário",IF(AND($M14&lt;&gt;"",$M14&gt;$V$5),"Duração acima do limite",IF(AND(OR($J14=$Q$3,$J14=$Q$4),$C14&lt;TODAY()),"Data vencida — conferir",IF(AND($J14=$Q$5,$C14&gt;TODAY()),"Conferir status/data",IF(AND($K14=$U$3,$L14=""),"Definir retorno",IF(AND($K14=$U$4,$L14&lt;&gt;""),"Conferir retorno",IF(AND($L14&lt;&gt;"",$L14&lt;$C14),"Retorno antes da visita — conferir",IF(AND($K14=$U$3,$L14&lt;TODAY()),"Retorno vencido — conferir","OK"))))))))))</f>
        <v/>
      </c>
      <c r="P14">
        <f>'Premissas'!D14</f>
        <v/>
      </c>
      <c r="Q14">
        <f>'Premissas'!H14</f>
        <v/>
      </c>
      <c r="R14">
        <f>'Premissas'!E14</f>
        <v/>
      </c>
      <c r="S14">
        <f>'Premissas'!F14</f>
        <v/>
      </c>
      <c r="T14">
        <f>'Premissas'!G14</f>
        <v/>
      </c>
      <c r="V14">
        <f>'Premissas'!B14</f>
        <v/>
      </c>
    </row>
    <row r="15" ht="25" customHeight="1">
      <c r="A15" s="12" t="n"/>
      <c r="B15" s="13" t="n"/>
      <c r="C15" s="25" t="n"/>
      <c r="D15" s="26" t="n"/>
      <c r="E15" s="26" t="n"/>
      <c r="F15" s="13" t="n"/>
      <c r="G15" s="13" t="n"/>
      <c r="H15" s="13" t="n"/>
      <c r="I15" s="13" t="n"/>
      <c r="J15" s="12" t="n"/>
      <c r="K15" s="12" t="n"/>
      <c r="L15" s="25" t="n"/>
      <c r="M15" s="16">
        <f>IF($A15="","",IFERROR(IF(OR($D15="",$E15="",$E15&lt;=$D15),"",($E15-$D15)*24),""))</f>
        <v/>
      </c>
      <c r="N15" s="4">
        <f>IF($A15="","",IF(OR($B15="",$C15="",$D15="",$E15="",$F15="",$G15="",$H15="",$I15="",$J15="",$K15=""),"Completar dados",IF($E15&lt;=$D15,"Conferir horário",IF(AND($M15&lt;&gt;"",$M15&gt;$V$5),"Duração acima do limite",IF(AND(OR($J15=$Q$3,$J15=$Q$4),$C15&lt;TODAY()),"Data vencida — conferir",IF(AND($J15=$Q$5,$C15&gt;TODAY()),"Conferir status/data",IF(AND($K15=$U$3,$L15=""),"Definir retorno",IF(AND($K15=$U$4,$L15&lt;&gt;""),"Conferir retorno",IF(AND($L15&lt;&gt;"",$L15&lt;$C15),"Retorno antes da visita — conferir",IF(AND($K15=$U$3,$L15&lt;TODAY()),"Retorno vencido — conferir","OK"))))))))))</f>
        <v/>
      </c>
      <c r="P15">
        <f>'Premissas'!D15</f>
        <v/>
      </c>
      <c r="Q15">
        <f>'Premissas'!H15</f>
        <v/>
      </c>
      <c r="R15">
        <f>'Premissas'!E15</f>
        <v/>
      </c>
      <c r="S15">
        <f>'Premissas'!F15</f>
        <v/>
      </c>
      <c r="T15">
        <f>'Premissas'!G15</f>
        <v/>
      </c>
      <c r="V15">
        <f>'Premissas'!B15</f>
        <v/>
      </c>
    </row>
    <row r="16" ht="25" customHeight="1">
      <c r="A16" s="12" t="n"/>
      <c r="B16" s="13" t="n"/>
      <c r="C16" s="25" t="n"/>
      <c r="D16" s="26" t="n"/>
      <c r="E16" s="26" t="n"/>
      <c r="F16" s="13" t="n"/>
      <c r="G16" s="13" t="n"/>
      <c r="H16" s="13" t="n"/>
      <c r="I16" s="13" t="n"/>
      <c r="J16" s="12" t="n"/>
      <c r="K16" s="12" t="n"/>
      <c r="L16" s="25" t="n"/>
      <c r="M16" s="17">
        <f>IF($A16="","",IFERROR(IF(OR($D16="",$E16="",$E16&lt;=$D16),"",($E16-$D16)*24),""))</f>
        <v/>
      </c>
      <c r="N16" s="6">
        <f>IF($A16="","",IF(OR($B16="",$C16="",$D16="",$E16="",$F16="",$G16="",$H16="",$I16="",$J16="",$K16=""),"Completar dados",IF($E16&lt;=$D16,"Conferir horário",IF(AND($M16&lt;&gt;"",$M16&gt;$V$5),"Duração acima do limite",IF(AND(OR($J16=$Q$3,$J16=$Q$4),$C16&lt;TODAY()),"Data vencida — conferir",IF(AND($J16=$Q$5,$C16&gt;TODAY()),"Conferir status/data",IF(AND($K16=$U$3,$L16=""),"Definir retorno",IF(AND($K16=$U$4,$L16&lt;&gt;""),"Conferir retorno",IF(AND($L16&lt;&gt;"",$L16&lt;$C16),"Retorno antes da visita — conferir",IF(AND($K16=$U$3,$L16&lt;TODAY()),"Retorno vencido — conferir","OK"))))))))))</f>
        <v/>
      </c>
      <c r="P16">
        <f>'Premissas'!D16</f>
        <v/>
      </c>
      <c r="Q16">
        <f>'Premissas'!H16</f>
        <v/>
      </c>
      <c r="R16">
        <f>'Premissas'!E16</f>
        <v/>
      </c>
      <c r="S16">
        <f>'Premissas'!F16</f>
        <v/>
      </c>
      <c r="T16">
        <f>'Premissas'!G16</f>
        <v/>
      </c>
      <c r="V16">
        <f>'Premissas'!B16</f>
        <v/>
      </c>
    </row>
    <row r="17" ht="25" customHeight="1">
      <c r="A17" s="12" t="n"/>
      <c r="B17" s="13" t="n"/>
      <c r="C17" s="25" t="n"/>
      <c r="D17" s="26" t="n"/>
      <c r="E17" s="26" t="n"/>
      <c r="F17" s="13" t="n"/>
      <c r="G17" s="13" t="n"/>
      <c r="H17" s="13" t="n"/>
      <c r="I17" s="13" t="n"/>
      <c r="J17" s="12" t="n"/>
      <c r="K17" s="12" t="n"/>
      <c r="L17" s="25" t="n"/>
      <c r="M17" s="16">
        <f>IF($A17="","",IFERROR(IF(OR($D17="",$E17="",$E17&lt;=$D17),"",($E17-$D17)*24),""))</f>
        <v/>
      </c>
      <c r="N17" s="4">
        <f>IF($A17="","",IF(OR($B17="",$C17="",$D17="",$E17="",$F17="",$G17="",$H17="",$I17="",$J17="",$K17=""),"Completar dados",IF($E17&lt;=$D17,"Conferir horário",IF(AND($M17&lt;&gt;"",$M17&gt;$V$5),"Duração acima do limite",IF(AND(OR($J17=$Q$3,$J17=$Q$4),$C17&lt;TODAY()),"Data vencida — conferir",IF(AND($J17=$Q$5,$C17&gt;TODAY()),"Conferir status/data",IF(AND($K17=$U$3,$L17=""),"Definir retorno",IF(AND($K17=$U$4,$L17&lt;&gt;""),"Conferir retorno",IF(AND($L17&lt;&gt;"",$L17&lt;$C17),"Retorno antes da visita — conferir",IF(AND($K17=$U$3,$L17&lt;TODAY()),"Retorno vencido — conferir","OK"))))))))))</f>
        <v/>
      </c>
      <c r="P17">
        <f>'Premissas'!D17</f>
        <v/>
      </c>
      <c r="Q17">
        <f>'Premissas'!H17</f>
        <v/>
      </c>
      <c r="R17">
        <f>'Premissas'!E17</f>
        <v/>
      </c>
      <c r="S17">
        <f>'Premissas'!F17</f>
        <v/>
      </c>
      <c r="T17">
        <f>'Premissas'!G17</f>
        <v/>
      </c>
      <c r="V17">
        <f>'Premissas'!B17</f>
        <v/>
      </c>
    </row>
    <row r="18" ht="25" customHeight="1">
      <c r="A18" s="12" t="n"/>
      <c r="B18" s="13" t="n"/>
      <c r="C18" s="25" t="n"/>
      <c r="D18" s="26" t="n"/>
      <c r="E18" s="26" t="n"/>
      <c r="F18" s="13" t="n"/>
      <c r="G18" s="13" t="n"/>
      <c r="H18" s="13" t="n"/>
      <c r="I18" s="13" t="n"/>
      <c r="J18" s="12" t="n"/>
      <c r="K18" s="12" t="n"/>
      <c r="L18" s="25" t="n"/>
      <c r="M18" s="17">
        <f>IF($A18="","",IFERROR(IF(OR($D18="",$E18="",$E18&lt;=$D18),"",($E18-$D18)*24),""))</f>
        <v/>
      </c>
      <c r="N18" s="6">
        <f>IF($A18="","",IF(OR($B18="",$C18="",$D18="",$E18="",$F18="",$G18="",$H18="",$I18="",$J18="",$K18=""),"Completar dados",IF($E18&lt;=$D18,"Conferir horário",IF(AND($M18&lt;&gt;"",$M18&gt;$V$5),"Duração acima do limite",IF(AND(OR($J18=$Q$3,$J18=$Q$4),$C18&lt;TODAY()),"Data vencida — conferir",IF(AND($J18=$Q$5,$C18&gt;TODAY()),"Conferir status/data",IF(AND($K18=$U$3,$L18=""),"Definir retorno",IF(AND($K18=$U$4,$L18&lt;&gt;""),"Conferir retorno",IF(AND($L18&lt;&gt;"",$L18&lt;$C18),"Retorno antes da visita — conferir",IF(AND($K18=$U$3,$L18&lt;TODAY()),"Retorno vencido — conferir","OK"))))))))))</f>
        <v/>
      </c>
      <c r="P18">
        <f>'Premissas'!D18</f>
        <v/>
      </c>
      <c r="Q18">
        <f>'Premissas'!H18</f>
        <v/>
      </c>
      <c r="R18">
        <f>'Premissas'!E18</f>
        <v/>
      </c>
      <c r="S18">
        <f>'Premissas'!F18</f>
        <v/>
      </c>
      <c r="T18">
        <f>'Premissas'!G18</f>
        <v/>
      </c>
      <c r="V18">
        <f>'Premissas'!B18</f>
        <v/>
      </c>
    </row>
    <row r="19" ht="25" customHeight="1">
      <c r="A19" s="12" t="n"/>
      <c r="B19" s="13" t="n"/>
      <c r="C19" s="25" t="n"/>
      <c r="D19" s="26" t="n"/>
      <c r="E19" s="26" t="n"/>
      <c r="F19" s="13" t="n"/>
      <c r="G19" s="13" t="n"/>
      <c r="H19" s="13" t="n"/>
      <c r="I19" s="13" t="n"/>
      <c r="J19" s="12" t="n"/>
      <c r="K19" s="12" t="n"/>
      <c r="L19" s="25" t="n"/>
      <c r="M19" s="16">
        <f>IF($A19="","",IFERROR(IF(OR($D19="",$E19="",$E19&lt;=$D19),"",($E19-$D19)*24),""))</f>
        <v/>
      </c>
      <c r="N19" s="4">
        <f>IF($A19="","",IF(OR($B19="",$C19="",$D19="",$E19="",$F19="",$G19="",$H19="",$I19="",$J19="",$K19=""),"Completar dados",IF($E19&lt;=$D19,"Conferir horário",IF(AND($M19&lt;&gt;"",$M19&gt;$V$5),"Duração acima do limite",IF(AND(OR($J19=$Q$3,$J19=$Q$4),$C19&lt;TODAY()),"Data vencida — conferir",IF(AND($J19=$Q$5,$C19&gt;TODAY()),"Conferir status/data",IF(AND($K19=$U$3,$L19=""),"Definir retorno",IF(AND($K19=$U$4,$L19&lt;&gt;""),"Conferir retorno",IF(AND($L19&lt;&gt;"",$L19&lt;$C19),"Retorno antes da visita — conferir",IF(AND($K19=$U$3,$L19&lt;TODAY()),"Retorno vencido — conferir","OK"))))))))))</f>
        <v/>
      </c>
      <c r="P19">
        <f>'Premissas'!D19</f>
        <v/>
      </c>
      <c r="Q19">
        <f>'Premissas'!H19</f>
        <v/>
      </c>
      <c r="R19">
        <f>'Premissas'!E19</f>
        <v/>
      </c>
      <c r="S19">
        <f>'Premissas'!F19</f>
        <v/>
      </c>
      <c r="T19">
        <f>'Premissas'!G19</f>
        <v/>
      </c>
      <c r="V19">
        <f>'Premissas'!B19</f>
        <v/>
      </c>
    </row>
    <row r="20" ht="25" customHeight="1">
      <c r="A20" s="12" t="n"/>
      <c r="B20" s="13" t="n"/>
      <c r="C20" s="25" t="n"/>
      <c r="D20" s="26" t="n"/>
      <c r="E20" s="26" t="n"/>
      <c r="F20" s="13" t="n"/>
      <c r="G20" s="13" t="n"/>
      <c r="H20" s="13" t="n"/>
      <c r="I20" s="13" t="n"/>
      <c r="J20" s="12" t="n"/>
      <c r="K20" s="12" t="n"/>
      <c r="L20" s="25" t="n"/>
      <c r="M20" s="17">
        <f>IF($A20="","",IFERROR(IF(OR($D20="",$E20="",$E20&lt;=$D20),"",($E20-$D20)*24),""))</f>
        <v/>
      </c>
      <c r="N20" s="6">
        <f>IF($A20="","",IF(OR($B20="",$C20="",$D20="",$E20="",$F20="",$G20="",$H20="",$I20="",$J20="",$K20=""),"Completar dados",IF($E20&lt;=$D20,"Conferir horário",IF(AND($M20&lt;&gt;"",$M20&gt;$V$5),"Duração acima do limite",IF(AND(OR($J20=$Q$3,$J20=$Q$4),$C20&lt;TODAY()),"Data vencida — conferir",IF(AND($J20=$Q$5,$C20&gt;TODAY()),"Conferir status/data",IF(AND($K20=$U$3,$L20=""),"Definir retorno",IF(AND($K20=$U$4,$L20&lt;&gt;""),"Conferir retorno",IF(AND($L20&lt;&gt;"",$L20&lt;$C20),"Retorno antes da visita — conferir",IF(AND($K20=$U$3,$L20&lt;TODAY()),"Retorno vencido — conferir","OK"))))))))))</f>
        <v/>
      </c>
      <c r="P20">
        <f>'Premissas'!D20</f>
        <v/>
      </c>
      <c r="Q20">
        <f>'Premissas'!H20</f>
        <v/>
      </c>
      <c r="R20">
        <f>'Premissas'!E20</f>
        <v/>
      </c>
      <c r="S20">
        <f>'Premissas'!F20</f>
        <v/>
      </c>
      <c r="T20">
        <f>'Premissas'!G20</f>
        <v/>
      </c>
      <c r="V20">
        <f>'Premissas'!B20</f>
        <v/>
      </c>
    </row>
    <row r="21" ht="25" customHeight="1">
      <c r="A21" s="12" t="n"/>
      <c r="B21" s="13" t="n"/>
      <c r="C21" s="25" t="n"/>
      <c r="D21" s="26" t="n"/>
      <c r="E21" s="26" t="n"/>
      <c r="F21" s="13" t="n"/>
      <c r="G21" s="13" t="n"/>
      <c r="H21" s="13" t="n"/>
      <c r="I21" s="13" t="n"/>
      <c r="J21" s="12" t="n"/>
      <c r="K21" s="12" t="n"/>
      <c r="L21" s="25" t="n"/>
      <c r="M21" s="16">
        <f>IF($A21="","",IFERROR(IF(OR($D21="",$E21="",$E21&lt;=$D21),"",($E21-$D21)*24),""))</f>
        <v/>
      </c>
      <c r="N21" s="4">
        <f>IF($A21="","",IF(OR($B21="",$C21="",$D21="",$E21="",$F21="",$G21="",$H21="",$I21="",$J21="",$K21=""),"Completar dados",IF($E21&lt;=$D21,"Conferir horário",IF(AND($M21&lt;&gt;"",$M21&gt;$V$5),"Duração acima do limite",IF(AND(OR($J21=$Q$3,$J21=$Q$4),$C21&lt;TODAY()),"Data vencida — conferir",IF(AND($J21=$Q$5,$C21&gt;TODAY()),"Conferir status/data",IF(AND($K21=$U$3,$L21=""),"Definir retorno",IF(AND($K21=$U$4,$L21&lt;&gt;""),"Conferir retorno",IF(AND($L21&lt;&gt;"",$L21&lt;$C21),"Retorno antes da visita — conferir",IF(AND($K21=$U$3,$L21&lt;TODAY()),"Retorno vencido — conferir","OK"))))))))))</f>
        <v/>
      </c>
      <c r="P21">
        <f>'Premissas'!D21</f>
        <v/>
      </c>
      <c r="Q21">
        <f>'Premissas'!H21</f>
        <v/>
      </c>
      <c r="R21">
        <f>'Premissas'!E21</f>
        <v/>
      </c>
      <c r="S21">
        <f>'Premissas'!F21</f>
        <v/>
      </c>
      <c r="T21">
        <f>'Premissas'!G21</f>
        <v/>
      </c>
      <c r="V21">
        <f>'Premissas'!B21</f>
        <v/>
      </c>
    </row>
    <row r="22" ht="25" customHeight="1">
      <c r="A22" s="12" t="n"/>
      <c r="B22" s="13" t="n"/>
      <c r="C22" s="25" t="n"/>
      <c r="D22" s="26" t="n"/>
      <c r="E22" s="26" t="n"/>
      <c r="F22" s="13" t="n"/>
      <c r="G22" s="13" t="n"/>
      <c r="H22" s="13" t="n"/>
      <c r="I22" s="13" t="n"/>
      <c r="J22" s="12" t="n"/>
      <c r="K22" s="12" t="n"/>
      <c r="L22" s="25" t="n"/>
      <c r="M22" s="17">
        <f>IF($A22="","",IFERROR(IF(OR($D22="",$E22="",$E22&lt;=$D22),"",($E22-$D22)*24),""))</f>
        <v/>
      </c>
      <c r="N22" s="6">
        <f>IF($A22="","",IF(OR($B22="",$C22="",$D22="",$E22="",$F22="",$G22="",$H22="",$I22="",$J22="",$K22=""),"Completar dados",IF($E22&lt;=$D22,"Conferir horário",IF(AND($M22&lt;&gt;"",$M22&gt;$V$5),"Duração acima do limite",IF(AND(OR($J22=$Q$3,$J22=$Q$4),$C22&lt;TODAY()),"Data vencida — conferir",IF(AND($J22=$Q$5,$C22&gt;TODAY()),"Conferir status/data",IF(AND($K22=$U$3,$L22=""),"Definir retorno",IF(AND($K22=$U$4,$L22&lt;&gt;""),"Conferir retorno",IF(AND($L22&lt;&gt;"",$L22&lt;$C22),"Retorno antes da visita — conferir",IF(AND($K22=$U$3,$L22&lt;TODAY()),"Retorno vencido — conferir","OK"))))))))))</f>
        <v/>
      </c>
      <c r="P22">
        <f>'Premissas'!D22</f>
        <v/>
      </c>
      <c r="Q22">
        <f>'Premissas'!H22</f>
        <v/>
      </c>
      <c r="R22">
        <f>'Premissas'!E22</f>
        <v/>
      </c>
      <c r="S22">
        <f>'Premissas'!F22</f>
        <v/>
      </c>
      <c r="T22">
        <f>'Premissas'!G22</f>
        <v/>
      </c>
      <c r="V22">
        <f>'Premissas'!B22</f>
        <v/>
      </c>
    </row>
    <row r="23" ht="25" customHeight="1">
      <c r="A23" s="12" t="n"/>
      <c r="B23" s="13" t="n"/>
      <c r="C23" s="25" t="n"/>
      <c r="D23" s="26" t="n"/>
      <c r="E23" s="26" t="n"/>
      <c r="F23" s="13" t="n"/>
      <c r="G23" s="13" t="n"/>
      <c r="H23" s="13" t="n"/>
      <c r="I23" s="13" t="n"/>
      <c r="J23" s="12" t="n"/>
      <c r="K23" s="12" t="n"/>
      <c r="L23" s="25" t="n"/>
      <c r="M23" s="16">
        <f>IF($A23="","",IFERROR(IF(OR($D23="",$E23="",$E23&lt;=$D23),"",($E23-$D23)*24),""))</f>
        <v/>
      </c>
      <c r="N23" s="4">
        <f>IF($A23="","",IF(OR($B23="",$C23="",$D23="",$E23="",$F23="",$G23="",$H23="",$I23="",$J23="",$K23=""),"Completar dados",IF($E23&lt;=$D23,"Conferir horário",IF(AND($M23&lt;&gt;"",$M23&gt;$V$5),"Duração acima do limite",IF(AND(OR($J23=$Q$3,$J23=$Q$4),$C23&lt;TODAY()),"Data vencida — conferir",IF(AND($J23=$Q$5,$C23&gt;TODAY()),"Conferir status/data",IF(AND($K23=$U$3,$L23=""),"Definir retorno",IF(AND($K23=$U$4,$L23&lt;&gt;""),"Conferir retorno",IF(AND($L23&lt;&gt;"",$L23&lt;$C23),"Retorno antes da visita — conferir",IF(AND($K23=$U$3,$L23&lt;TODAY()),"Retorno vencido — conferir","OK"))))))))))</f>
        <v/>
      </c>
      <c r="P23">
        <f>'Premissas'!D23</f>
        <v/>
      </c>
      <c r="Q23">
        <f>'Premissas'!H23</f>
        <v/>
      </c>
      <c r="R23">
        <f>'Premissas'!E23</f>
        <v/>
      </c>
      <c r="S23">
        <f>'Premissas'!F23</f>
        <v/>
      </c>
      <c r="T23">
        <f>'Premissas'!G23</f>
        <v/>
      </c>
      <c r="V23">
        <f>'Premissas'!B23</f>
        <v/>
      </c>
    </row>
    <row r="24" ht="25" customHeight="1">
      <c r="A24" s="12" t="n"/>
      <c r="B24" s="13" t="n"/>
      <c r="C24" s="25" t="n"/>
      <c r="D24" s="26" t="n"/>
      <c r="E24" s="26" t="n"/>
      <c r="F24" s="13" t="n"/>
      <c r="G24" s="13" t="n"/>
      <c r="H24" s="13" t="n"/>
      <c r="I24" s="13" t="n"/>
      <c r="J24" s="12" t="n"/>
      <c r="K24" s="12" t="n"/>
      <c r="L24" s="25" t="n"/>
      <c r="M24" s="17">
        <f>IF($A24="","",IFERROR(IF(OR($D24="",$E24="",$E24&lt;=$D24),"",($E24-$D24)*24),""))</f>
        <v/>
      </c>
      <c r="N24" s="6">
        <f>IF($A24="","",IF(OR($B24="",$C24="",$D24="",$E24="",$F24="",$G24="",$H24="",$I24="",$J24="",$K24=""),"Completar dados",IF($E24&lt;=$D24,"Conferir horário",IF(AND($M24&lt;&gt;"",$M24&gt;$V$5),"Duração acima do limite",IF(AND(OR($J24=$Q$3,$J24=$Q$4),$C24&lt;TODAY()),"Data vencida — conferir",IF(AND($J24=$Q$5,$C24&gt;TODAY()),"Conferir status/data",IF(AND($K24=$U$3,$L24=""),"Definir retorno",IF(AND($K24=$U$4,$L24&lt;&gt;""),"Conferir retorno",IF(AND($L24&lt;&gt;"",$L24&lt;$C24),"Retorno antes da visita — conferir",IF(AND($K24=$U$3,$L24&lt;TODAY()),"Retorno vencido — conferir","OK"))))))))))</f>
        <v/>
      </c>
      <c r="P24">
        <f>'Premissas'!D24</f>
        <v/>
      </c>
      <c r="Q24">
        <f>'Premissas'!H24</f>
        <v/>
      </c>
      <c r="R24">
        <f>'Premissas'!E24</f>
        <v/>
      </c>
      <c r="S24">
        <f>'Premissas'!F24</f>
        <v/>
      </c>
      <c r="T24">
        <f>'Premissas'!G24</f>
        <v/>
      </c>
      <c r="V24">
        <f>'Premissas'!B24</f>
        <v/>
      </c>
    </row>
    <row r="25" ht="25" customHeight="1">
      <c r="A25" s="12" t="n"/>
      <c r="B25" s="13" t="n"/>
      <c r="C25" s="25" t="n"/>
      <c r="D25" s="26" t="n"/>
      <c r="E25" s="26" t="n"/>
      <c r="F25" s="13" t="n"/>
      <c r="G25" s="13" t="n"/>
      <c r="H25" s="13" t="n"/>
      <c r="I25" s="13" t="n"/>
      <c r="J25" s="12" t="n"/>
      <c r="K25" s="12" t="n"/>
      <c r="L25" s="25" t="n"/>
      <c r="M25" s="16">
        <f>IF($A25="","",IFERROR(IF(OR($D25="",$E25="",$E25&lt;=$D25),"",($E25-$D25)*24),""))</f>
        <v/>
      </c>
      <c r="N25" s="4">
        <f>IF($A25="","",IF(OR($B25="",$C25="",$D25="",$E25="",$F25="",$G25="",$H25="",$I25="",$J25="",$K25=""),"Completar dados",IF($E25&lt;=$D25,"Conferir horário",IF(AND($M25&lt;&gt;"",$M25&gt;$V$5),"Duração acima do limite",IF(AND(OR($J25=$Q$3,$J25=$Q$4),$C25&lt;TODAY()),"Data vencida — conferir",IF(AND($J25=$Q$5,$C25&gt;TODAY()),"Conferir status/data",IF(AND($K25=$U$3,$L25=""),"Definir retorno",IF(AND($K25=$U$4,$L25&lt;&gt;""),"Conferir retorno",IF(AND($L25&lt;&gt;"",$L25&lt;$C25),"Retorno antes da visita — conferir",IF(AND($K25=$U$3,$L25&lt;TODAY()),"Retorno vencido — conferir","OK"))))))))))</f>
        <v/>
      </c>
      <c r="P25">
        <f>'Premissas'!D25</f>
        <v/>
      </c>
      <c r="Q25">
        <f>'Premissas'!H25</f>
        <v/>
      </c>
      <c r="R25">
        <f>'Premissas'!E25</f>
        <v/>
      </c>
      <c r="S25">
        <f>'Premissas'!F25</f>
        <v/>
      </c>
      <c r="T25">
        <f>'Premissas'!G25</f>
        <v/>
      </c>
      <c r="V25">
        <f>'Premissas'!B25</f>
        <v/>
      </c>
    </row>
    <row r="26" ht="25" customHeight="1">
      <c r="A26" s="12" t="n"/>
      <c r="B26" s="13" t="n"/>
      <c r="C26" s="25" t="n"/>
      <c r="D26" s="26" t="n"/>
      <c r="E26" s="26" t="n"/>
      <c r="F26" s="13" t="n"/>
      <c r="G26" s="13" t="n"/>
      <c r="H26" s="13" t="n"/>
      <c r="I26" s="13" t="n"/>
      <c r="J26" s="12" t="n"/>
      <c r="K26" s="12" t="n"/>
      <c r="L26" s="25" t="n"/>
      <c r="M26" s="17">
        <f>IF($A26="","",IFERROR(IF(OR($D26="",$E26="",$E26&lt;=$D26),"",($E26-$D26)*24),""))</f>
        <v/>
      </c>
      <c r="N26" s="6">
        <f>IF($A26="","",IF(OR($B26="",$C26="",$D26="",$E26="",$F26="",$G26="",$H26="",$I26="",$J26="",$K26=""),"Completar dados",IF($E26&lt;=$D26,"Conferir horário",IF(AND($M26&lt;&gt;"",$M26&gt;$V$5),"Duração acima do limite",IF(AND(OR($J26=$Q$3,$J26=$Q$4),$C26&lt;TODAY()),"Data vencida — conferir",IF(AND($J26=$Q$5,$C26&gt;TODAY()),"Conferir status/data",IF(AND($K26=$U$3,$L26=""),"Definir retorno",IF(AND($K26=$U$4,$L26&lt;&gt;""),"Conferir retorno",IF(AND($L26&lt;&gt;"",$L26&lt;$C26),"Retorno antes da visita — conferir",IF(AND($K26=$U$3,$L26&lt;TODAY()),"Retorno vencido — conferir","OK"))))))))))</f>
        <v/>
      </c>
      <c r="P26">
        <f>'Premissas'!D26</f>
        <v/>
      </c>
      <c r="Q26">
        <f>'Premissas'!H26</f>
        <v/>
      </c>
      <c r="R26">
        <f>'Premissas'!E26</f>
        <v/>
      </c>
      <c r="S26">
        <f>'Premissas'!F26</f>
        <v/>
      </c>
      <c r="T26">
        <f>'Premissas'!G26</f>
        <v/>
      </c>
      <c r="V26">
        <f>'Premissas'!B26</f>
        <v/>
      </c>
    </row>
    <row r="27" ht="25" customHeight="1">
      <c r="A27" s="12" t="n"/>
      <c r="B27" s="13" t="n"/>
      <c r="C27" s="25" t="n"/>
      <c r="D27" s="26" t="n"/>
      <c r="E27" s="26" t="n"/>
      <c r="F27" s="13" t="n"/>
      <c r="G27" s="13" t="n"/>
      <c r="H27" s="13" t="n"/>
      <c r="I27" s="13" t="n"/>
      <c r="J27" s="12" t="n"/>
      <c r="K27" s="12" t="n"/>
      <c r="L27" s="25" t="n"/>
      <c r="M27" s="16">
        <f>IF($A27="","",IFERROR(IF(OR($D27="",$E27="",$E27&lt;=$D27),"",($E27-$D27)*24),""))</f>
        <v/>
      </c>
      <c r="N27" s="4">
        <f>IF($A27="","",IF(OR($B27="",$C27="",$D27="",$E27="",$F27="",$G27="",$H27="",$I27="",$J27="",$K27=""),"Completar dados",IF($E27&lt;=$D27,"Conferir horário",IF(AND($M27&lt;&gt;"",$M27&gt;$V$5),"Duração acima do limite",IF(AND(OR($J27=$Q$3,$J27=$Q$4),$C27&lt;TODAY()),"Data vencida — conferir",IF(AND($J27=$Q$5,$C27&gt;TODAY()),"Conferir status/data",IF(AND($K27=$U$3,$L27=""),"Definir retorno",IF(AND($K27=$U$4,$L27&lt;&gt;""),"Conferir retorno",IF(AND($L27&lt;&gt;"",$L27&lt;$C27),"Retorno antes da visita — conferir",IF(AND($K27=$U$3,$L27&lt;TODAY()),"Retorno vencido — conferir","OK"))))))))))</f>
        <v/>
      </c>
      <c r="P27">
        <f>'Premissas'!D27</f>
        <v/>
      </c>
      <c r="Q27">
        <f>'Premissas'!H27</f>
        <v/>
      </c>
      <c r="R27">
        <f>'Premissas'!E27</f>
        <v/>
      </c>
      <c r="S27">
        <f>'Premissas'!F27</f>
        <v/>
      </c>
      <c r="T27">
        <f>'Premissas'!G27</f>
        <v/>
      </c>
      <c r="V27">
        <f>'Premissas'!B27</f>
        <v/>
      </c>
    </row>
    <row r="28" ht="25" customHeight="1">
      <c r="A28" s="12" t="n"/>
      <c r="B28" s="13" t="n"/>
      <c r="C28" s="25" t="n"/>
      <c r="D28" s="26" t="n"/>
      <c r="E28" s="26" t="n"/>
      <c r="F28" s="13" t="n"/>
      <c r="G28" s="13" t="n"/>
      <c r="H28" s="13" t="n"/>
      <c r="I28" s="13" t="n"/>
      <c r="J28" s="12" t="n"/>
      <c r="K28" s="12" t="n"/>
      <c r="L28" s="25" t="n"/>
      <c r="M28" s="17">
        <f>IF($A28="","",IFERROR(IF(OR($D28="",$E28="",$E28&lt;=$D28),"",($E28-$D28)*24),""))</f>
        <v/>
      </c>
      <c r="N28" s="6">
        <f>IF($A28="","",IF(OR($B28="",$C28="",$D28="",$E28="",$F28="",$G28="",$H28="",$I28="",$J28="",$K28=""),"Completar dados",IF($E28&lt;=$D28,"Conferir horário",IF(AND($M28&lt;&gt;"",$M28&gt;$V$5),"Duração acima do limite",IF(AND(OR($J28=$Q$3,$J28=$Q$4),$C28&lt;TODAY()),"Data vencida — conferir",IF(AND($J28=$Q$5,$C28&gt;TODAY()),"Conferir status/data",IF(AND($K28=$U$3,$L28=""),"Definir retorno",IF(AND($K28=$U$4,$L28&lt;&gt;""),"Conferir retorno",IF(AND($L28&lt;&gt;"",$L28&lt;$C28),"Retorno antes da visita — conferir",IF(AND($K28=$U$3,$L28&lt;TODAY()),"Retorno vencido — conferir","OK"))))))))))</f>
        <v/>
      </c>
      <c r="P28">
        <f>'Premissas'!D28</f>
        <v/>
      </c>
      <c r="Q28">
        <f>'Premissas'!H28</f>
        <v/>
      </c>
      <c r="R28">
        <f>'Premissas'!E28</f>
        <v/>
      </c>
      <c r="S28">
        <f>'Premissas'!F28</f>
        <v/>
      </c>
      <c r="T28">
        <f>'Premissas'!G28</f>
        <v/>
      </c>
      <c r="V28">
        <f>'Premissas'!B28</f>
        <v/>
      </c>
    </row>
    <row r="29" ht="25" customHeight="1">
      <c r="A29" s="12" t="n"/>
      <c r="B29" s="13" t="n"/>
      <c r="C29" s="25" t="n"/>
      <c r="D29" s="26" t="n"/>
      <c r="E29" s="26" t="n"/>
      <c r="F29" s="13" t="n"/>
      <c r="G29" s="13" t="n"/>
      <c r="H29" s="13" t="n"/>
      <c r="I29" s="13" t="n"/>
      <c r="J29" s="12" t="n"/>
      <c r="K29" s="12" t="n"/>
      <c r="L29" s="25" t="n"/>
      <c r="M29" s="16">
        <f>IF($A29="","",IFERROR(IF(OR($D29="",$E29="",$E29&lt;=$D29),"",($E29-$D29)*24),""))</f>
        <v/>
      </c>
      <c r="N29" s="4">
        <f>IF($A29="","",IF(OR($B29="",$C29="",$D29="",$E29="",$F29="",$G29="",$H29="",$I29="",$J29="",$K29=""),"Completar dados",IF($E29&lt;=$D29,"Conferir horário",IF(AND($M29&lt;&gt;"",$M29&gt;$V$5),"Duração acima do limite",IF(AND(OR($J29=$Q$3,$J29=$Q$4),$C29&lt;TODAY()),"Data vencida — conferir",IF(AND($J29=$Q$5,$C29&gt;TODAY()),"Conferir status/data",IF(AND($K29=$U$3,$L29=""),"Definir retorno",IF(AND($K29=$U$4,$L29&lt;&gt;""),"Conferir retorno",IF(AND($L29&lt;&gt;"",$L29&lt;$C29),"Retorno antes da visita — conferir",IF(AND($K29=$U$3,$L29&lt;TODAY()),"Retorno vencido — conferir","OK"))))))))))</f>
        <v/>
      </c>
      <c r="P29">
        <f>'Premissas'!D29</f>
        <v/>
      </c>
      <c r="Q29">
        <f>'Premissas'!H29</f>
        <v/>
      </c>
      <c r="R29">
        <f>'Premissas'!E29</f>
        <v/>
      </c>
      <c r="S29">
        <f>'Premissas'!F29</f>
        <v/>
      </c>
      <c r="T29">
        <f>'Premissas'!G29</f>
        <v/>
      </c>
      <c r="V29">
        <f>'Premissas'!B29</f>
        <v/>
      </c>
    </row>
    <row r="30" ht="25" customHeight="1">
      <c r="A30" s="12" t="n"/>
      <c r="B30" s="13" t="n"/>
      <c r="C30" s="25" t="n"/>
      <c r="D30" s="26" t="n"/>
      <c r="E30" s="26" t="n"/>
      <c r="F30" s="13" t="n"/>
      <c r="G30" s="13" t="n"/>
      <c r="H30" s="13" t="n"/>
      <c r="I30" s="13" t="n"/>
      <c r="J30" s="12" t="n"/>
      <c r="K30" s="12" t="n"/>
      <c r="L30" s="25" t="n"/>
      <c r="M30" s="17">
        <f>IF($A30="","",IFERROR(IF(OR($D30="",$E30="",$E30&lt;=$D30),"",($E30-$D30)*24),""))</f>
        <v/>
      </c>
      <c r="N30" s="6">
        <f>IF($A30="","",IF(OR($B30="",$C30="",$D30="",$E30="",$F30="",$G30="",$H30="",$I30="",$J30="",$K30=""),"Completar dados",IF($E30&lt;=$D30,"Conferir horário",IF(AND($M30&lt;&gt;"",$M30&gt;$V$5),"Duração acima do limite",IF(AND(OR($J30=$Q$3,$J30=$Q$4),$C30&lt;TODAY()),"Data vencida — conferir",IF(AND($J30=$Q$5,$C30&gt;TODAY()),"Conferir status/data",IF(AND($K30=$U$3,$L30=""),"Definir retorno",IF(AND($K30=$U$4,$L30&lt;&gt;""),"Conferir retorno",IF(AND($L30&lt;&gt;"",$L30&lt;$C30),"Retorno antes da visita — conferir",IF(AND($K30=$U$3,$L30&lt;TODAY()),"Retorno vencido — conferir","OK"))))))))))</f>
        <v/>
      </c>
      <c r="P30">
        <f>'Premissas'!D30</f>
        <v/>
      </c>
      <c r="Q30">
        <f>'Premissas'!H30</f>
        <v/>
      </c>
      <c r="R30">
        <f>'Premissas'!E30</f>
        <v/>
      </c>
      <c r="S30">
        <f>'Premissas'!F30</f>
        <v/>
      </c>
      <c r="T30">
        <f>'Premissas'!G30</f>
        <v/>
      </c>
      <c r="V30">
        <f>'Premissas'!B30</f>
        <v/>
      </c>
    </row>
    <row r="31" ht="25" customHeight="1">
      <c r="A31" s="12" t="n"/>
      <c r="B31" s="13" t="n"/>
      <c r="C31" s="25" t="n"/>
      <c r="D31" s="26" t="n"/>
      <c r="E31" s="26" t="n"/>
      <c r="F31" s="13" t="n"/>
      <c r="G31" s="13" t="n"/>
      <c r="H31" s="13" t="n"/>
      <c r="I31" s="13" t="n"/>
      <c r="J31" s="12" t="n"/>
      <c r="K31" s="12" t="n"/>
      <c r="L31" s="25" t="n"/>
      <c r="M31" s="16">
        <f>IF($A31="","",IFERROR(IF(OR($D31="",$E31="",$E31&lt;=$D31),"",($E31-$D31)*24),""))</f>
        <v/>
      </c>
      <c r="N31" s="4">
        <f>IF($A31="","",IF(OR($B31="",$C31="",$D31="",$E31="",$F31="",$G31="",$H31="",$I31="",$J31="",$K31=""),"Completar dados",IF($E31&lt;=$D31,"Conferir horário",IF(AND($M31&lt;&gt;"",$M31&gt;$V$5),"Duração acima do limite",IF(AND(OR($J31=$Q$3,$J31=$Q$4),$C31&lt;TODAY()),"Data vencida — conferir",IF(AND($J31=$Q$5,$C31&gt;TODAY()),"Conferir status/data",IF(AND($K31=$U$3,$L31=""),"Definir retorno",IF(AND($K31=$U$4,$L31&lt;&gt;""),"Conferir retorno",IF(AND($L31&lt;&gt;"",$L31&lt;$C31),"Retorno antes da visita — conferir",IF(AND($K31=$U$3,$L31&lt;TODAY()),"Retorno vencido — conferir","OK"))))))))))</f>
        <v/>
      </c>
      <c r="P31">
        <f>'Premissas'!D31</f>
        <v/>
      </c>
      <c r="Q31">
        <f>'Premissas'!H31</f>
        <v/>
      </c>
      <c r="R31">
        <f>'Premissas'!E31</f>
        <v/>
      </c>
      <c r="S31">
        <f>'Premissas'!F31</f>
        <v/>
      </c>
      <c r="T31">
        <f>'Premissas'!G31</f>
        <v/>
      </c>
      <c r="V31">
        <f>'Premissas'!B31</f>
        <v/>
      </c>
    </row>
    <row r="32" ht="25" customHeight="1">
      <c r="A32" s="12" t="n"/>
      <c r="B32" s="13" t="n"/>
      <c r="C32" s="25" t="n"/>
      <c r="D32" s="26" t="n"/>
      <c r="E32" s="26" t="n"/>
      <c r="F32" s="13" t="n"/>
      <c r="G32" s="13" t="n"/>
      <c r="H32" s="13" t="n"/>
      <c r="I32" s="13" t="n"/>
      <c r="J32" s="12" t="n"/>
      <c r="K32" s="12" t="n"/>
      <c r="L32" s="25" t="n"/>
      <c r="M32" s="17">
        <f>IF($A32="","",IFERROR(IF(OR($D32="",$E32="",$E32&lt;=$D32),"",($E32-$D32)*24),""))</f>
        <v/>
      </c>
      <c r="N32" s="6">
        <f>IF($A32="","",IF(OR($B32="",$C32="",$D32="",$E32="",$F32="",$G32="",$H32="",$I32="",$J32="",$K32=""),"Completar dados",IF($E32&lt;=$D32,"Conferir horário",IF(AND($M32&lt;&gt;"",$M32&gt;$V$5),"Duração acima do limite",IF(AND(OR($J32=$Q$3,$J32=$Q$4),$C32&lt;TODAY()),"Data vencida — conferir",IF(AND($J32=$Q$5,$C32&gt;TODAY()),"Conferir status/data",IF(AND($K32=$U$3,$L32=""),"Definir retorno",IF(AND($K32=$U$4,$L32&lt;&gt;""),"Conferir retorno",IF(AND($L32&lt;&gt;"",$L32&lt;$C32),"Retorno antes da visita — conferir",IF(AND($K32=$U$3,$L32&lt;TODAY()),"Retorno vencido — conferir","OK"))))))))))</f>
        <v/>
      </c>
      <c r="P32">
        <f>'Premissas'!D32</f>
        <v/>
      </c>
      <c r="Q32">
        <f>'Premissas'!H32</f>
        <v/>
      </c>
      <c r="R32">
        <f>'Premissas'!E32</f>
        <v/>
      </c>
      <c r="S32">
        <f>'Premissas'!F32</f>
        <v/>
      </c>
      <c r="T32">
        <f>'Premissas'!G32</f>
        <v/>
      </c>
      <c r="V32">
        <f>'Premissas'!B32</f>
        <v/>
      </c>
    </row>
    <row r="33" ht="25" customHeight="1">
      <c r="A33" s="12" t="n"/>
      <c r="B33" s="13" t="n"/>
      <c r="C33" s="25" t="n"/>
      <c r="D33" s="26" t="n"/>
      <c r="E33" s="26" t="n"/>
      <c r="F33" s="13" t="n"/>
      <c r="G33" s="13" t="n"/>
      <c r="H33" s="13" t="n"/>
      <c r="I33" s="13" t="n"/>
      <c r="J33" s="12" t="n"/>
      <c r="K33" s="12" t="n"/>
      <c r="L33" s="25" t="n"/>
      <c r="M33" s="16">
        <f>IF($A33="","",IFERROR(IF(OR($D33="",$E33="",$E33&lt;=$D33),"",($E33-$D33)*24),""))</f>
        <v/>
      </c>
      <c r="N33" s="4">
        <f>IF($A33="","",IF(OR($B33="",$C33="",$D33="",$E33="",$F33="",$G33="",$H33="",$I33="",$J33="",$K33=""),"Completar dados",IF($E33&lt;=$D33,"Conferir horário",IF(AND($M33&lt;&gt;"",$M33&gt;$V$5),"Duração acima do limite",IF(AND(OR($J33=$Q$3,$J33=$Q$4),$C33&lt;TODAY()),"Data vencida — conferir",IF(AND($J33=$Q$5,$C33&gt;TODAY()),"Conferir status/data",IF(AND($K33=$U$3,$L33=""),"Definir retorno",IF(AND($K33=$U$4,$L33&lt;&gt;""),"Conferir retorno",IF(AND($L33&lt;&gt;"",$L33&lt;$C33),"Retorno antes da visita — conferir",IF(AND($K33=$U$3,$L33&lt;TODAY()),"Retorno vencido — conferir","OK"))))))))))</f>
        <v/>
      </c>
      <c r="P33">
        <f>'Premissas'!D33</f>
        <v/>
      </c>
      <c r="Q33">
        <f>'Premissas'!H33</f>
        <v/>
      </c>
      <c r="R33">
        <f>'Premissas'!E33</f>
        <v/>
      </c>
      <c r="S33">
        <f>'Premissas'!F33</f>
        <v/>
      </c>
      <c r="T33">
        <f>'Premissas'!G33</f>
        <v/>
      </c>
      <c r="V33">
        <f>'Premissas'!B33</f>
        <v/>
      </c>
    </row>
    <row r="34" ht="25" customHeight="1">
      <c r="A34" s="12" t="n"/>
      <c r="B34" s="13" t="n"/>
      <c r="C34" s="25" t="n"/>
      <c r="D34" s="26" t="n"/>
      <c r="E34" s="26" t="n"/>
      <c r="F34" s="13" t="n"/>
      <c r="G34" s="13" t="n"/>
      <c r="H34" s="13" t="n"/>
      <c r="I34" s="13" t="n"/>
      <c r="J34" s="12" t="n"/>
      <c r="K34" s="12" t="n"/>
      <c r="L34" s="25" t="n"/>
      <c r="M34" s="17">
        <f>IF($A34="","",IFERROR(IF(OR($D34="",$E34="",$E34&lt;=$D34),"",($E34-$D34)*24),""))</f>
        <v/>
      </c>
      <c r="N34" s="6">
        <f>IF($A34="","",IF(OR($B34="",$C34="",$D34="",$E34="",$F34="",$G34="",$H34="",$I34="",$J34="",$K34=""),"Completar dados",IF($E34&lt;=$D34,"Conferir horário",IF(AND($M34&lt;&gt;"",$M34&gt;$V$5),"Duração acima do limite",IF(AND(OR($J34=$Q$3,$J34=$Q$4),$C34&lt;TODAY()),"Data vencida — conferir",IF(AND($J34=$Q$5,$C34&gt;TODAY()),"Conferir status/data",IF(AND($K34=$U$3,$L34=""),"Definir retorno",IF(AND($K34=$U$4,$L34&lt;&gt;""),"Conferir retorno",IF(AND($L34&lt;&gt;"",$L34&lt;$C34),"Retorno antes da visita — conferir",IF(AND($K34=$U$3,$L34&lt;TODAY()),"Retorno vencido — conferir","OK"))))))))))</f>
        <v/>
      </c>
      <c r="P34">
        <f>'Premissas'!D34</f>
        <v/>
      </c>
      <c r="Q34">
        <f>'Premissas'!H34</f>
        <v/>
      </c>
      <c r="R34">
        <f>'Premissas'!E34</f>
        <v/>
      </c>
      <c r="S34">
        <f>'Premissas'!F34</f>
        <v/>
      </c>
      <c r="T34">
        <f>'Premissas'!G34</f>
        <v/>
      </c>
      <c r="V34">
        <f>'Premissas'!B34</f>
        <v/>
      </c>
    </row>
    <row r="35" ht="25" customHeight="1">
      <c r="A35" s="12" t="n"/>
      <c r="B35" s="13" t="n"/>
      <c r="C35" s="25" t="n"/>
      <c r="D35" s="26" t="n"/>
      <c r="E35" s="26" t="n"/>
      <c r="F35" s="13" t="n"/>
      <c r="G35" s="13" t="n"/>
      <c r="H35" s="13" t="n"/>
      <c r="I35" s="13" t="n"/>
      <c r="J35" s="12" t="n"/>
      <c r="K35" s="12" t="n"/>
      <c r="L35" s="25" t="n"/>
      <c r="M35" s="16">
        <f>IF($A35="","",IFERROR(IF(OR($D35="",$E35="",$E35&lt;=$D35),"",($E35-$D35)*24),""))</f>
        <v/>
      </c>
      <c r="N35" s="4">
        <f>IF($A35="","",IF(OR($B35="",$C35="",$D35="",$E35="",$F35="",$G35="",$H35="",$I35="",$J35="",$K35=""),"Completar dados",IF($E35&lt;=$D35,"Conferir horário",IF(AND($M35&lt;&gt;"",$M35&gt;$V$5),"Duração acima do limite",IF(AND(OR($J35=$Q$3,$J35=$Q$4),$C35&lt;TODAY()),"Data vencida — conferir",IF(AND($J35=$Q$5,$C35&gt;TODAY()),"Conferir status/data",IF(AND($K35=$U$3,$L35=""),"Definir retorno",IF(AND($K35=$U$4,$L35&lt;&gt;""),"Conferir retorno",IF(AND($L35&lt;&gt;"",$L35&lt;$C35),"Retorno antes da visita — conferir",IF(AND($K35=$U$3,$L35&lt;TODAY()),"Retorno vencido — conferir","OK"))))))))))</f>
        <v/>
      </c>
      <c r="P35">
        <f>'Premissas'!D35</f>
        <v/>
      </c>
      <c r="Q35">
        <f>'Premissas'!H35</f>
        <v/>
      </c>
      <c r="R35">
        <f>'Premissas'!E35</f>
        <v/>
      </c>
      <c r="S35">
        <f>'Premissas'!F35</f>
        <v/>
      </c>
      <c r="T35">
        <f>'Premissas'!G35</f>
        <v/>
      </c>
      <c r="V35">
        <f>'Premissas'!B35</f>
        <v/>
      </c>
    </row>
    <row r="36" ht="25" customHeight="1">
      <c r="A36" s="12" t="n"/>
      <c r="B36" s="13" t="n"/>
      <c r="C36" s="25" t="n"/>
      <c r="D36" s="26" t="n"/>
      <c r="E36" s="26" t="n"/>
      <c r="F36" s="13" t="n"/>
      <c r="G36" s="13" t="n"/>
      <c r="H36" s="13" t="n"/>
      <c r="I36" s="13" t="n"/>
      <c r="J36" s="12" t="n"/>
      <c r="K36" s="12" t="n"/>
      <c r="L36" s="25" t="n"/>
      <c r="M36" s="17">
        <f>IF($A36="","",IFERROR(IF(OR($D36="",$E36="",$E36&lt;=$D36),"",($E36-$D36)*24),""))</f>
        <v/>
      </c>
      <c r="N36" s="6">
        <f>IF($A36="","",IF(OR($B36="",$C36="",$D36="",$E36="",$F36="",$G36="",$H36="",$I36="",$J36="",$K36=""),"Completar dados",IF($E36&lt;=$D36,"Conferir horário",IF(AND($M36&lt;&gt;"",$M36&gt;$V$5),"Duração acima do limite",IF(AND(OR($J36=$Q$3,$J36=$Q$4),$C36&lt;TODAY()),"Data vencida — conferir",IF(AND($J36=$Q$5,$C36&gt;TODAY()),"Conferir status/data",IF(AND($K36=$U$3,$L36=""),"Definir retorno",IF(AND($K36=$U$4,$L36&lt;&gt;""),"Conferir retorno",IF(AND($L36&lt;&gt;"",$L36&lt;$C36),"Retorno antes da visita — conferir",IF(AND($K36=$U$3,$L36&lt;TODAY()),"Retorno vencido — conferir","OK"))))))))))</f>
        <v/>
      </c>
      <c r="P36">
        <f>'Premissas'!D36</f>
        <v/>
      </c>
      <c r="Q36">
        <f>'Premissas'!H36</f>
        <v/>
      </c>
      <c r="R36">
        <f>'Premissas'!E36</f>
        <v/>
      </c>
      <c r="S36">
        <f>'Premissas'!F36</f>
        <v/>
      </c>
      <c r="T36">
        <f>'Premissas'!G36</f>
        <v/>
      </c>
      <c r="V36">
        <f>'Premissas'!B36</f>
        <v/>
      </c>
    </row>
    <row r="37" ht="25" customHeight="1">
      <c r="A37" s="12" t="n"/>
      <c r="B37" s="13" t="n"/>
      <c r="C37" s="25" t="n"/>
      <c r="D37" s="26" t="n"/>
      <c r="E37" s="26" t="n"/>
      <c r="F37" s="13" t="n"/>
      <c r="G37" s="13" t="n"/>
      <c r="H37" s="13" t="n"/>
      <c r="I37" s="13" t="n"/>
      <c r="J37" s="12" t="n"/>
      <c r="K37" s="12" t="n"/>
      <c r="L37" s="25" t="n"/>
      <c r="M37" s="16">
        <f>IF($A37="","",IFERROR(IF(OR($D37="",$E37="",$E37&lt;=$D37),"",($E37-$D37)*24),""))</f>
        <v/>
      </c>
      <c r="N37" s="4">
        <f>IF($A37="","",IF(OR($B37="",$C37="",$D37="",$E37="",$F37="",$G37="",$H37="",$I37="",$J37="",$K37=""),"Completar dados",IF($E37&lt;=$D37,"Conferir horário",IF(AND($M37&lt;&gt;"",$M37&gt;$V$5),"Duração acima do limite",IF(AND(OR($J37=$Q$3,$J37=$Q$4),$C37&lt;TODAY()),"Data vencida — conferir",IF(AND($J37=$Q$5,$C37&gt;TODAY()),"Conferir status/data",IF(AND($K37=$U$3,$L37=""),"Definir retorno",IF(AND($K37=$U$4,$L37&lt;&gt;""),"Conferir retorno",IF(AND($L37&lt;&gt;"",$L37&lt;$C37),"Retorno antes da visita — conferir",IF(AND($K37=$U$3,$L37&lt;TODAY()),"Retorno vencido — conferir","OK"))))))))))</f>
        <v/>
      </c>
      <c r="P37">
        <f>'Premissas'!D37</f>
        <v/>
      </c>
      <c r="Q37">
        <f>'Premissas'!H37</f>
        <v/>
      </c>
      <c r="R37">
        <f>'Premissas'!E37</f>
        <v/>
      </c>
      <c r="S37">
        <f>'Premissas'!F37</f>
        <v/>
      </c>
      <c r="T37">
        <f>'Premissas'!G37</f>
        <v/>
      </c>
      <c r="V37">
        <f>'Premissas'!B37</f>
        <v/>
      </c>
    </row>
    <row r="38" ht="25" customHeight="1">
      <c r="A38" s="12" t="n"/>
      <c r="B38" s="13" t="n"/>
      <c r="C38" s="25" t="n"/>
      <c r="D38" s="26" t="n"/>
      <c r="E38" s="26" t="n"/>
      <c r="F38" s="13" t="n"/>
      <c r="G38" s="13" t="n"/>
      <c r="H38" s="13" t="n"/>
      <c r="I38" s="13" t="n"/>
      <c r="J38" s="12" t="n"/>
      <c r="K38" s="12" t="n"/>
      <c r="L38" s="25" t="n"/>
      <c r="M38" s="17">
        <f>IF($A38="","",IFERROR(IF(OR($D38="",$E38="",$E38&lt;=$D38),"",($E38-$D38)*24),""))</f>
        <v/>
      </c>
      <c r="N38" s="6">
        <f>IF($A38="","",IF(OR($B38="",$C38="",$D38="",$E38="",$F38="",$G38="",$H38="",$I38="",$J38="",$K38=""),"Completar dados",IF($E38&lt;=$D38,"Conferir horário",IF(AND($M38&lt;&gt;"",$M38&gt;$V$5),"Duração acima do limite",IF(AND(OR($J38=$Q$3,$J38=$Q$4),$C38&lt;TODAY()),"Data vencida — conferir",IF(AND($J38=$Q$5,$C38&gt;TODAY()),"Conferir status/data",IF(AND($K38=$U$3,$L38=""),"Definir retorno",IF(AND($K38=$U$4,$L38&lt;&gt;""),"Conferir retorno",IF(AND($L38&lt;&gt;"",$L38&lt;$C38),"Retorno antes da visita — conferir",IF(AND($K38=$U$3,$L38&lt;TODAY()),"Retorno vencido — conferir","OK"))))))))))</f>
        <v/>
      </c>
      <c r="P38">
        <f>'Premissas'!D38</f>
        <v/>
      </c>
      <c r="Q38">
        <f>'Premissas'!H38</f>
        <v/>
      </c>
      <c r="R38">
        <f>'Premissas'!E38</f>
        <v/>
      </c>
      <c r="S38">
        <f>'Premissas'!F38</f>
        <v/>
      </c>
      <c r="T38">
        <f>'Premissas'!G38</f>
        <v/>
      </c>
      <c r="V38">
        <f>'Premissas'!B38</f>
        <v/>
      </c>
    </row>
    <row r="39" ht="25" customHeight="1">
      <c r="A39" s="12" t="n"/>
      <c r="B39" s="13" t="n"/>
      <c r="C39" s="25" t="n"/>
      <c r="D39" s="26" t="n"/>
      <c r="E39" s="26" t="n"/>
      <c r="F39" s="13" t="n"/>
      <c r="G39" s="13" t="n"/>
      <c r="H39" s="13" t="n"/>
      <c r="I39" s="13" t="n"/>
      <c r="J39" s="12" t="n"/>
      <c r="K39" s="12" t="n"/>
      <c r="L39" s="25" t="n"/>
      <c r="M39" s="16">
        <f>IF($A39="","",IFERROR(IF(OR($D39="",$E39="",$E39&lt;=$D39),"",($E39-$D39)*24),""))</f>
        <v/>
      </c>
      <c r="N39" s="4">
        <f>IF($A39="","",IF(OR($B39="",$C39="",$D39="",$E39="",$F39="",$G39="",$H39="",$I39="",$J39="",$K39=""),"Completar dados",IF($E39&lt;=$D39,"Conferir horário",IF(AND($M39&lt;&gt;"",$M39&gt;$V$5),"Duração acima do limite",IF(AND(OR($J39=$Q$3,$J39=$Q$4),$C39&lt;TODAY()),"Data vencida — conferir",IF(AND($J39=$Q$5,$C39&gt;TODAY()),"Conferir status/data",IF(AND($K39=$U$3,$L39=""),"Definir retorno",IF(AND($K39=$U$4,$L39&lt;&gt;""),"Conferir retorno",IF(AND($L39&lt;&gt;"",$L39&lt;$C39),"Retorno antes da visita — conferir",IF(AND($K39=$U$3,$L39&lt;TODAY()),"Retorno vencido — conferir","OK"))))))))))</f>
        <v/>
      </c>
      <c r="P39">
        <f>'Premissas'!D39</f>
        <v/>
      </c>
      <c r="Q39">
        <f>'Premissas'!H39</f>
        <v/>
      </c>
      <c r="R39">
        <f>'Premissas'!E39</f>
        <v/>
      </c>
      <c r="S39">
        <f>'Premissas'!F39</f>
        <v/>
      </c>
      <c r="T39">
        <f>'Premissas'!G39</f>
        <v/>
      </c>
      <c r="V39">
        <f>'Premissas'!B39</f>
        <v/>
      </c>
    </row>
    <row r="40" ht="25" customHeight="1">
      <c r="A40" s="12" t="n"/>
      <c r="B40" s="13" t="n"/>
      <c r="C40" s="25" t="n"/>
      <c r="D40" s="26" t="n"/>
      <c r="E40" s="26" t="n"/>
      <c r="F40" s="13" t="n"/>
      <c r="G40" s="13" t="n"/>
      <c r="H40" s="13" t="n"/>
      <c r="I40" s="13" t="n"/>
      <c r="J40" s="12" t="n"/>
      <c r="K40" s="12" t="n"/>
      <c r="L40" s="25" t="n"/>
      <c r="M40" s="17">
        <f>IF($A40="","",IFERROR(IF(OR($D40="",$E40="",$E40&lt;=$D40),"",($E40-$D40)*24),""))</f>
        <v/>
      </c>
      <c r="N40" s="6">
        <f>IF($A40="","",IF(OR($B40="",$C40="",$D40="",$E40="",$F40="",$G40="",$H40="",$I40="",$J40="",$K40=""),"Completar dados",IF($E40&lt;=$D40,"Conferir horário",IF(AND($M40&lt;&gt;"",$M40&gt;$V$5),"Duração acima do limite",IF(AND(OR($J40=$Q$3,$J40=$Q$4),$C40&lt;TODAY()),"Data vencida — conferir",IF(AND($J40=$Q$5,$C40&gt;TODAY()),"Conferir status/data",IF(AND($K40=$U$3,$L40=""),"Definir retorno",IF(AND($K40=$U$4,$L40&lt;&gt;""),"Conferir retorno",IF(AND($L40&lt;&gt;"",$L40&lt;$C40),"Retorno antes da visita — conferir",IF(AND($K40=$U$3,$L40&lt;TODAY()),"Retorno vencido — conferir","OK"))))))))))</f>
        <v/>
      </c>
      <c r="P40">
        <f>'Premissas'!D40</f>
        <v/>
      </c>
      <c r="Q40">
        <f>'Premissas'!H40</f>
        <v/>
      </c>
      <c r="R40">
        <f>'Premissas'!E40</f>
        <v/>
      </c>
      <c r="S40">
        <f>'Premissas'!F40</f>
        <v/>
      </c>
      <c r="T40">
        <f>'Premissas'!G40</f>
        <v/>
      </c>
      <c r="V40">
        <f>'Premissas'!B40</f>
        <v/>
      </c>
    </row>
    <row r="41" ht="25" customHeight="1">
      <c r="A41" s="12" t="n"/>
      <c r="B41" s="13" t="n"/>
      <c r="C41" s="25" t="n"/>
      <c r="D41" s="26" t="n"/>
      <c r="E41" s="26" t="n"/>
      <c r="F41" s="13" t="n"/>
      <c r="G41" s="13" t="n"/>
      <c r="H41" s="13" t="n"/>
      <c r="I41" s="13" t="n"/>
      <c r="J41" s="12" t="n"/>
      <c r="K41" s="12" t="n"/>
      <c r="L41" s="25" t="n"/>
      <c r="M41" s="16">
        <f>IF($A41="","",IFERROR(IF(OR($D41="",$E41="",$E41&lt;=$D41),"",($E41-$D41)*24),""))</f>
        <v/>
      </c>
      <c r="N41" s="4">
        <f>IF($A41="","",IF(OR($B41="",$C41="",$D41="",$E41="",$F41="",$G41="",$H41="",$I41="",$J41="",$K41=""),"Completar dados",IF($E41&lt;=$D41,"Conferir horário",IF(AND($M41&lt;&gt;"",$M41&gt;$V$5),"Duração acima do limite",IF(AND(OR($J41=$Q$3,$J41=$Q$4),$C41&lt;TODAY()),"Data vencida — conferir",IF(AND($J41=$Q$5,$C41&gt;TODAY()),"Conferir status/data",IF(AND($K41=$U$3,$L41=""),"Definir retorno",IF(AND($K41=$U$4,$L41&lt;&gt;""),"Conferir retorno",IF(AND($L41&lt;&gt;"",$L41&lt;$C41),"Retorno antes da visita — conferir",IF(AND($K41=$U$3,$L41&lt;TODAY()),"Retorno vencido — conferir","OK"))))))))))</f>
        <v/>
      </c>
      <c r="P41">
        <f>'Premissas'!D41</f>
        <v/>
      </c>
      <c r="Q41">
        <f>'Premissas'!H41</f>
        <v/>
      </c>
      <c r="R41">
        <f>'Premissas'!E41</f>
        <v/>
      </c>
      <c r="S41">
        <f>'Premissas'!F41</f>
        <v/>
      </c>
      <c r="T41">
        <f>'Premissas'!G41</f>
        <v/>
      </c>
      <c r="V41">
        <f>'Premissas'!B41</f>
        <v/>
      </c>
    </row>
    <row r="42" ht="25" customHeight="1">
      <c r="A42" s="12" t="n"/>
      <c r="B42" s="13" t="n"/>
      <c r="C42" s="25" t="n"/>
      <c r="D42" s="26" t="n"/>
      <c r="E42" s="26" t="n"/>
      <c r="F42" s="13" t="n"/>
      <c r="G42" s="13" t="n"/>
      <c r="H42" s="13" t="n"/>
      <c r="I42" s="13" t="n"/>
      <c r="J42" s="12" t="n"/>
      <c r="K42" s="12" t="n"/>
      <c r="L42" s="25" t="n"/>
      <c r="M42" s="17">
        <f>IF($A42="","",IFERROR(IF(OR($D42="",$E42="",$E42&lt;=$D42),"",($E42-$D42)*24),""))</f>
        <v/>
      </c>
      <c r="N42" s="6">
        <f>IF($A42="","",IF(OR($B42="",$C42="",$D42="",$E42="",$F42="",$G42="",$H42="",$I42="",$J42="",$K42=""),"Completar dados",IF($E42&lt;=$D42,"Conferir horário",IF(AND($M42&lt;&gt;"",$M42&gt;$V$5),"Duração acima do limite",IF(AND(OR($J42=$Q$3,$J42=$Q$4),$C42&lt;TODAY()),"Data vencida — conferir",IF(AND($J42=$Q$5,$C42&gt;TODAY()),"Conferir status/data",IF(AND($K42=$U$3,$L42=""),"Definir retorno",IF(AND($K42=$U$4,$L42&lt;&gt;""),"Conferir retorno",IF(AND($L42&lt;&gt;"",$L42&lt;$C42),"Retorno antes da visita — conferir",IF(AND($K42=$U$3,$L42&lt;TODAY()),"Retorno vencido — conferir","OK"))))))))))</f>
        <v/>
      </c>
      <c r="P42">
        <f>'Premissas'!D42</f>
        <v/>
      </c>
      <c r="Q42">
        <f>'Premissas'!H42</f>
        <v/>
      </c>
      <c r="R42">
        <f>'Premissas'!E42</f>
        <v/>
      </c>
      <c r="S42">
        <f>'Premissas'!F42</f>
        <v/>
      </c>
      <c r="T42">
        <f>'Premissas'!G42</f>
        <v/>
      </c>
      <c r="V42">
        <f>'Premissas'!B42</f>
        <v/>
      </c>
    </row>
    <row r="43" ht="25" customHeight="1">
      <c r="A43" s="12" t="n"/>
      <c r="B43" s="13" t="n"/>
      <c r="C43" s="25" t="n"/>
      <c r="D43" s="26" t="n"/>
      <c r="E43" s="26" t="n"/>
      <c r="F43" s="13" t="n"/>
      <c r="G43" s="13" t="n"/>
      <c r="H43" s="13" t="n"/>
      <c r="I43" s="13" t="n"/>
      <c r="J43" s="12" t="n"/>
      <c r="K43" s="12" t="n"/>
      <c r="L43" s="25" t="n"/>
      <c r="M43" s="16">
        <f>IF($A43="","",IFERROR(IF(OR($D43="",$E43="",$E43&lt;=$D43),"",($E43-$D43)*24),""))</f>
        <v/>
      </c>
      <c r="N43" s="4">
        <f>IF($A43="","",IF(OR($B43="",$C43="",$D43="",$E43="",$F43="",$G43="",$H43="",$I43="",$J43="",$K43=""),"Completar dados",IF($E43&lt;=$D43,"Conferir horário",IF(AND($M43&lt;&gt;"",$M43&gt;$V$5),"Duração acima do limite",IF(AND(OR($J43=$Q$3,$J43=$Q$4),$C43&lt;TODAY()),"Data vencida — conferir",IF(AND($J43=$Q$5,$C43&gt;TODAY()),"Conferir status/data",IF(AND($K43=$U$3,$L43=""),"Definir retorno",IF(AND($K43=$U$4,$L43&lt;&gt;""),"Conferir retorno",IF(AND($L43&lt;&gt;"",$L43&lt;$C43),"Retorno antes da visita — conferir",IF(AND($K43=$U$3,$L43&lt;TODAY()),"Retorno vencido — conferir","OK"))))))))))</f>
        <v/>
      </c>
      <c r="P43">
        <f>'Premissas'!D43</f>
        <v/>
      </c>
      <c r="Q43">
        <f>'Premissas'!H43</f>
        <v/>
      </c>
      <c r="R43">
        <f>'Premissas'!E43</f>
        <v/>
      </c>
      <c r="S43">
        <f>'Premissas'!F43</f>
        <v/>
      </c>
      <c r="T43">
        <f>'Premissas'!G43</f>
        <v/>
      </c>
      <c r="V43">
        <f>'Premissas'!B43</f>
        <v/>
      </c>
    </row>
    <row r="44" ht="25" customHeight="1">
      <c r="A44" s="12" t="n"/>
      <c r="B44" s="13" t="n"/>
      <c r="C44" s="25" t="n"/>
      <c r="D44" s="26" t="n"/>
      <c r="E44" s="26" t="n"/>
      <c r="F44" s="13" t="n"/>
      <c r="G44" s="13" t="n"/>
      <c r="H44" s="13" t="n"/>
      <c r="I44" s="13" t="n"/>
      <c r="J44" s="12" t="n"/>
      <c r="K44" s="12" t="n"/>
      <c r="L44" s="25" t="n"/>
      <c r="M44" s="17">
        <f>IF($A44="","",IFERROR(IF(OR($D44="",$E44="",$E44&lt;=$D44),"",($E44-$D44)*24),""))</f>
        <v/>
      </c>
      <c r="N44" s="6">
        <f>IF($A44="","",IF(OR($B44="",$C44="",$D44="",$E44="",$F44="",$G44="",$H44="",$I44="",$J44="",$K44=""),"Completar dados",IF($E44&lt;=$D44,"Conferir horário",IF(AND($M44&lt;&gt;"",$M44&gt;$V$5),"Duração acima do limite",IF(AND(OR($J44=$Q$3,$J44=$Q$4),$C44&lt;TODAY()),"Data vencida — conferir",IF(AND($J44=$Q$5,$C44&gt;TODAY()),"Conferir status/data",IF(AND($K44=$U$3,$L44=""),"Definir retorno",IF(AND($K44=$U$4,$L44&lt;&gt;""),"Conferir retorno",IF(AND($L44&lt;&gt;"",$L44&lt;$C44),"Retorno antes da visita — conferir",IF(AND($K44=$U$3,$L44&lt;TODAY()),"Retorno vencido — conferir","OK"))))))))))</f>
        <v/>
      </c>
      <c r="P44">
        <f>'Premissas'!D44</f>
        <v/>
      </c>
      <c r="Q44">
        <f>'Premissas'!H44</f>
        <v/>
      </c>
      <c r="R44">
        <f>'Premissas'!E44</f>
        <v/>
      </c>
      <c r="S44">
        <f>'Premissas'!F44</f>
        <v/>
      </c>
      <c r="T44">
        <f>'Premissas'!G44</f>
        <v/>
      </c>
      <c r="V44">
        <f>'Premissas'!B44</f>
        <v/>
      </c>
    </row>
    <row r="45" ht="25" customHeight="1">
      <c r="A45" s="12" t="n"/>
      <c r="B45" s="13" t="n"/>
      <c r="C45" s="25" t="n"/>
      <c r="D45" s="26" t="n"/>
      <c r="E45" s="26" t="n"/>
      <c r="F45" s="13" t="n"/>
      <c r="G45" s="13" t="n"/>
      <c r="H45" s="13" t="n"/>
      <c r="I45" s="13" t="n"/>
      <c r="J45" s="12" t="n"/>
      <c r="K45" s="12" t="n"/>
      <c r="L45" s="25" t="n"/>
      <c r="M45" s="16">
        <f>IF($A45="","",IFERROR(IF(OR($D45="",$E45="",$E45&lt;=$D45),"",($E45-$D45)*24),""))</f>
        <v/>
      </c>
      <c r="N45" s="4">
        <f>IF($A45="","",IF(OR($B45="",$C45="",$D45="",$E45="",$F45="",$G45="",$H45="",$I45="",$J45="",$K45=""),"Completar dados",IF($E45&lt;=$D45,"Conferir horário",IF(AND($M45&lt;&gt;"",$M45&gt;$V$5),"Duração acima do limite",IF(AND(OR($J45=$Q$3,$J45=$Q$4),$C45&lt;TODAY()),"Data vencida — conferir",IF(AND($J45=$Q$5,$C45&gt;TODAY()),"Conferir status/data",IF(AND($K45=$U$3,$L45=""),"Definir retorno",IF(AND($K45=$U$4,$L45&lt;&gt;""),"Conferir retorno",IF(AND($L45&lt;&gt;"",$L45&lt;$C45),"Retorno antes da visita — conferir",IF(AND($K45=$U$3,$L45&lt;TODAY()),"Retorno vencido — conferir","OK"))))))))))</f>
        <v/>
      </c>
      <c r="P45">
        <f>'Premissas'!D45</f>
        <v/>
      </c>
      <c r="Q45">
        <f>'Premissas'!H45</f>
        <v/>
      </c>
      <c r="R45">
        <f>'Premissas'!E45</f>
        <v/>
      </c>
      <c r="S45">
        <f>'Premissas'!F45</f>
        <v/>
      </c>
      <c r="T45">
        <f>'Premissas'!G45</f>
        <v/>
      </c>
      <c r="V45">
        <f>'Premissas'!B45</f>
        <v/>
      </c>
    </row>
    <row r="46" ht="25" customHeight="1">
      <c r="A46" s="12" t="n"/>
      <c r="B46" s="13" t="n"/>
      <c r="C46" s="25" t="n"/>
      <c r="D46" s="26" t="n"/>
      <c r="E46" s="26" t="n"/>
      <c r="F46" s="13" t="n"/>
      <c r="G46" s="13" t="n"/>
      <c r="H46" s="13" t="n"/>
      <c r="I46" s="13" t="n"/>
      <c r="J46" s="12" t="n"/>
      <c r="K46" s="12" t="n"/>
      <c r="L46" s="25" t="n"/>
      <c r="M46" s="17">
        <f>IF($A46="","",IFERROR(IF(OR($D46="",$E46="",$E46&lt;=$D46),"",($E46-$D46)*24),""))</f>
        <v/>
      </c>
      <c r="N46" s="6">
        <f>IF($A46="","",IF(OR($B46="",$C46="",$D46="",$E46="",$F46="",$G46="",$H46="",$I46="",$J46="",$K46=""),"Completar dados",IF($E46&lt;=$D46,"Conferir horário",IF(AND($M46&lt;&gt;"",$M46&gt;$V$5),"Duração acima do limite",IF(AND(OR($J46=$Q$3,$J46=$Q$4),$C46&lt;TODAY()),"Data vencida — conferir",IF(AND($J46=$Q$5,$C46&gt;TODAY()),"Conferir status/data",IF(AND($K46=$U$3,$L46=""),"Definir retorno",IF(AND($K46=$U$4,$L46&lt;&gt;""),"Conferir retorno",IF(AND($L46&lt;&gt;"",$L46&lt;$C46),"Retorno antes da visita — conferir",IF(AND($K46=$U$3,$L46&lt;TODAY()),"Retorno vencido — conferir","OK"))))))))))</f>
        <v/>
      </c>
      <c r="P46">
        <f>'Premissas'!D46</f>
        <v/>
      </c>
      <c r="Q46">
        <f>'Premissas'!H46</f>
        <v/>
      </c>
      <c r="R46">
        <f>'Premissas'!E46</f>
        <v/>
      </c>
      <c r="S46">
        <f>'Premissas'!F46</f>
        <v/>
      </c>
      <c r="T46">
        <f>'Premissas'!G46</f>
        <v/>
      </c>
      <c r="V46">
        <f>'Premissas'!B46</f>
        <v/>
      </c>
    </row>
    <row r="47" ht="25" customHeight="1">
      <c r="A47" s="12" t="n"/>
      <c r="B47" s="13" t="n"/>
      <c r="C47" s="25" t="n"/>
      <c r="D47" s="26" t="n"/>
      <c r="E47" s="26" t="n"/>
      <c r="F47" s="13" t="n"/>
      <c r="G47" s="13" t="n"/>
      <c r="H47" s="13" t="n"/>
      <c r="I47" s="13" t="n"/>
      <c r="J47" s="12" t="n"/>
      <c r="K47" s="12" t="n"/>
      <c r="L47" s="25" t="n"/>
      <c r="M47" s="16">
        <f>IF($A47="","",IFERROR(IF(OR($D47="",$E47="",$E47&lt;=$D47),"",($E47-$D47)*24),""))</f>
        <v/>
      </c>
      <c r="N47" s="4">
        <f>IF($A47="","",IF(OR($B47="",$C47="",$D47="",$E47="",$F47="",$G47="",$H47="",$I47="",$J47="",$K47=""),"Completar dados",IF($E47&lt;=$D47,"Conferir horário",IF(AND($M47&lt;&gt;"",$M47&gt;$V$5),"Duração acima do limite",IF(AND(OR($J47=$Q$3,$J47=$Q$4),$C47&lt;TODAY()),"Data vencida — conferir",IF(AND($J47=$Q$5,$C47&gt;TODAY()),"Conferir status/data",IF(AND($K47=$U$3,$L47=""),"Definir retorno",IF(AND($K47=$U$4,$L47&lt;&gt;""),"Conferir retorno",IF(AND($L47&lt;&gt;"",$L47&lt;$C47),"Retorno antes da visita — conferir",IF(AND($K47=$U$3,$L47&lt;TODAY()),"Retorno vencido — conferir","OK"))))))))))</f>
        <v/>
      </c>
      <c r="P47">
        <f>'Premissas'!D47</f>
        <v/>
      </c>
      <c r="Q47">
        <f>'Premissas'!H47</f>
        <v/>
      </c>
      <c r="R47">
        <f>'Premissas'!E47</f>
        <v/>
      </c>
      <c r="S47">
        <f>'Premissas'!F47</f>
        <v/>
      </c>
      <c r="T47">
        <f>'Premissas'!G47</f>
        <v/>
      </c>
      <c r="V47">
        <f>'Premissas'!B47</f>
        <v/>
      </c>
    </row>
    <row r="48" ht="25" customHeight="1">
      <c r="A48" s="12" t="n"/>
      <c r="B48" s="13" t="n"/>
      <c r="C48" s="25" t="n"/>
      <c r="D48" s="26" t="n"/>
      <c r="E48" s="26" t="n"/>
      <c r="F48" s="13" t="n"/>
      <c r="G48" s="13" t="n"/>
      <c r="H48" s="13" t="n"/>
      <c r="I48" s="13" t="n"/>
      <c r="J48" s="12" t="n"/>
      <c r="K48" s="12" t="n"/>
      <c r="L48" s="25" t="n"/>
      <c r="M48" s="17">
        <f>IF($A48="","",IFERROR(IF(OR($D48="",$E48="",$E48&lt;=$D48),"",($E48-$D48)*24),""))</f>
        <v/>
      </c>
      <c r="N48" s="6">
        <f>IF($A48="","",IF(OR($B48="",$C48="",$D48="",$E48="",$F48="",$G48="",$H48="",$I48="",$J48="",$K48=""),"Completar dados",IF($E48&lt;=$D48,"Conferir horário",IF(AND($M48&lt;&gt;"",$M48&gt;$V$5),"Duração acima do limite",IF(AND(OR($J48=$Q$3,$J48=$Q$4),$C48&lt;TODAY()),"Data vencida — conferir",IF(AND($J48=$Q$5,$C48&gt;TODAY()),"Conferir status/data",IF(AND($K48=$U$3,$L48=""),"Definir retorno",IF(AND($K48=$U$4,$L48&lt;&gt;""),"Conferir retorno",IF(AND($L48&lt;&gt;"",$L48&lt;$C48),"Retorno antes da visita — conferir",IF(AND($K48=$U$3,$L48&lt;TODAY()),"Retorno vencido — conferir","OK"))))))))))</f>
        <v/>
      </c>
      <c r="P48">
        <f>'Premissas'!D48</f>
        <v/>
      </c>
      <c r="Q48">
        <f>'Premissas'!H48</f>
        <v/>
      </c>
      <c r="R48">
        <f>'Premissas'!E48</f>
        <v/>
      </c>
      <c r="S48">
        <f>'Premissas'!F48</f>
        <v/>
      </c>
      <c r="T48">
        <f>'Premissas'!G48</f>
        <v/>
      </c>
      <c r="V48">
        <f>'Premissas'!B48</f>
        <v/>
      </c>
    </row>
    <row r="49" ht="25" customHeight="1">
      <c r="A49" s="12" t="n"/>
      <c r="B49" s="13" t="n"/>
      <c r="C49" s="25" t="n"/>
      <c r="D49" s="26" t="n"/>
      <c r="E49" s="26" t="n"/>
      <c r="F49" s="13" t="n"/>
      <c r="G49" s="13" t="n"/>
      <c r="H49" s="13" t="n"/>
      <c r="I49" s="13" t="n"/>
      <c r="J49" s="12" t="n"/>
      <c r="K49" s="12" t="n"/>
      <c r="L49" s="25" t="n"/>
      <c r="M49" s="16">
        <f>IF($A49="","",IFERROR(IF(OR($D49="",$E49="",$E49&lt;=$D49),"",($E49-$D49)*24),""))</f>
        <v/>
      </c>
      <c r="N49" s="4">
        <f>IF($A49="","",IF(OR($B49="",$C49="",$D49="",$E49="",$F49="",$G49="",$H49="",$I49="",$J49="",$K49=""),"Completar dados",IF($E49&lt;=$D49,"Conferir horário",IF(AND($M49&lt;&gt;"",$M49&gt;$V$5),"Duração acima do limite",IF(AND(OR($J49=$Q$3,$J49=$Q$4),$C49&lt;TODAY()),"Data vencida — conferir",IF(AND($J49=$Q$5,$C49&gt;TODAY()),"Conferir status/data",IF(AND($K49=$U$3,$L49=""),"Definir retorno",IF(AND($K49=$U$4,$L49&lt;&gt;""),"Conferir retorno",IF(AND($L49&lt;&gt;"",$L49&lt;$C49),"Retorno antes da visita — conferir",IF(AND($K49=$U$3,$L49&lt;TODAY()),"Retorno vencido — conferir","OK"))))))))))</f>
        <v/>
      </c>
      <c r="P49">
        <f>'Premissas'!D49</f>
        <v/>
      </c>
      <c r="Q49">
        <f>'Premissas'!H49</f>
        <v/>
      </c>
      <c r="R49">
        <f>'Premissas'!E49</f>
        <v/>
      </c>
      <c r="S49">
        <f>'Premissas'!F49</f>
        <v/>
      </c>
      <c r="T49">
        <f>'Premissas'!G49</f>
        <v/>
      </c>
      <c r="V49">
        <f>'Premissas'!B49</f>
        <v/>
      </c>
    </row>
    <row r="50" ht="25" customHeight="1">
      <c r="A50" s="12" t="n"/>
      <c r="B50" s="13" t="n"/>
      <c r="C50" s="25" t="n"/>
      <c r="D50" s="26" t="n"/>
      <c r="E50" s="26" t="n"/>
      <c r="F50" s="13" t="n"/>
      <c r="G50" s="13" t="n"/>
      <c r="H50" s="13" t="n"/>
      <c r="I50" s="13" t="n"/>
      <c r="J50" s="12" t="n"/>
      <c r="K50" s="12" t="n"/>
      <c r="L50" s="25" t="n"/>
      <c r="M50" s="17">
        <f>IF($A50="","",IFERROR(IF(OR($D50="",$E50="",$E50&lt;=$D50),"",($E50-$D50)*24),""))</f>
        <v/>
      </c>
      <c r="N50" s="6">
        <f>IF($A50="","",IF(OR($B50="",$C50="",$D50="",$E50="",$F50="",$G50="",$H50="",$I50="",$J50="",$K50=""),"Completar dados",IF($E50&lt;=$D50,"Conferir horário",IF(AND($M50&lt;&gt;"",$M50&gt;$V$5),"Duração acima do limite",IF(AND(OR($J50=$Q$3,$J50=$Q$4),$C50&lt;TODAY()),"Data vencida — conferir",IF(AND($J50=$Q$5,$C50&gt;TODAY()),"Conferir status/data",IF(AND($K50=$U$3,$L50=""),"Definir retorno",IF(AND($K50=$U$4,$L50&lt;&gt;""),"Conferir retorno",IF(AND($L50&lt;&gt;"",$L50&lt;$C50),"Retorno antes da visita — conferir",IF(AND($K50=$U$3,$L50&lt;TODAY()),"Retorno vencido — conferir","OK"))))))))))</f>
        <v/>
      </c>
      <c r="P50">
        <f>'Premissas'!D50</f>
        <v/>
      </c>
      <c r="Q50">
        <f>'Premissas'!H50</f>
        <v/>
      </c>
      <c r="R50">
        <f>'Premissas'!E50</f>
        <v/>
      </c>
      <c r="S50">
        <f>'Premissas'!F50</f>
        <v/>
      </c>
      <c r="T50">
        <f>'Premissas'!G50</f>
        <v/>
      </c>
      <c r="V50">
        <f>'Premissas'!B50</f>
        <v/>
      </c>
    </row>
    <row r="51" ht="25" customHeight="1">
      <c r="A51" s="12" t="n"/>
      <c r="B51" s="13" t="n"/>
      <c r="C51" s="25" t="n"/>
      <c r="D51" s="26" t="n"/>
      <c r="E51" s="26" t="n"/>
      <c r="F51" s="13" t="n"/>
      <c r="G51" s="13" t="n"/>
      <c r="H51" s="13" t="n"/>
      <c r="I51" s="13" t="n"/>
      <c r="J51" s="12" t="n"/>
      <c r="K51" s="12" t="n"/>
      <c r="L51" s="25" t="n"/>
      <c r="M51" s="16">
        <f>IF($A51="","",IFERROR(IF(OR($D51="",$E51="",$E51&lt;=$D51),"",($E51-$D51)*24),""))</f>
        <v/>
      </c>
      <c r="N51" s="4">
        <f>IF($A51="","",IF(OR($B51="",$C51="",$D51="",$E51="",$F51="",$G51="",$H51="",$I51="",$J51="",$K51=""),"Completar dados",IF($E51&lt;=$D51,"Conferir horário",IF(AND($M51&lt;&gt;"",$M51&gt;$V$5),"Duração acima do limite",IF(AND(OR($J51=$Q$3,$J51=$Q$4),$C51&lt;TODAY()),"Data vencida — conferir",IF(AND($J51=$Q$5,$C51&gt;TODAY()),"Conferir status/data",IF(AND($K51=$U$3,$L51=""),"Definir retorno",IF(AND($K51=$U$4,$L51&lt;&gt;""),"Conferir retorno",IF(AND($L51&lt;&gt;"",$L51&lt;$C51),"Retorno antes da visita — conferir",IF(AND($K51=$U$3,$L51&lt;TODAY()),"Retorno vencido — conferir","OK"))))))))))</f>
        <v/>
      </c>
      <c r="P51">
        <f>'Premissas'!D51</f>
        <v/>
      </c>
      <c r="Q51">
        <f>'Premissas'!H51</f>
        <v/>
      </c>
      <c r="R51">
        <f>'Premissas'!E51</f>
        <v/>
      </c>
      <c r="S51">
        <f>'Premissas'!F51</f>
        <v/>
      </c>
      <c r="T51">
        <f>'Premissas'!G51</f>
        <v/>
      </c>
      <c r="V51">
        <f>'Premissas'!B51</f>
        <v/>
      </c>
    </row>
    <row r="52" ht="25" customHeight="1">
      <c r="A52" s="12" t="n"/>
      <c r="B52" s="13" t="n"/>
      <c r="C52" s="25" t="n"/>
      <c r="D52" s="26" t="n"/>
      <c r="E52" s="26" t="n"/>
      <c r="F52" s="13" t="n"/>
      <c r="G52" s="13" t="n"/>
      <c r="H52" s="13" t="n"/>
      <c r="I52" s="13" t="n"/>
      <c r="J52" s="12" t="n"/>
      <c r="K52" s="12" t="n"/>
      <c r="L52" s="25" t="n"/>
      <c r="M52" s="17">
        <f>IF($A52="","",IFERROR(IF(OR($D52="",$E52="",$E52&lt;=$D52),"",($E52-$D52)*24),""))</f>
        <v/>
      </c>
      <c r="N52" s="6">
        <f>IF($A52="","",IF(OR($B52="",$C52="",$D52="",$E52="",$F52="",$G52="",$H52="",$I52="",$J52="",$K52=""),"Completar dados",IF($E52&lt;=$D52,"Conferir horário",IF(AND($M52&lt;&gt;"",$M52&gt;$V$5),"Duração acima do limite",IF(AND(OR($J52=$Q$3,$J52=$Q$4),$C52&lt;TODAY()),"Data vencida — conferir",IF(AND($J52=$Q$5,$C52&gt;TODAY()),"Conferir status/data",IF(AND($K52=$U$3,$L52=""),"Definir retorno",IF(AND($K52=$U$4,$L52&lt;&gt;""),"Conferir retorno",IF(AND($L52&lt;&gt;"",$L52&lt;$C52),"Retorno antes da visita — conferir",IF(AND($K52=$U$3,$L52&lt;TODAY()),"Retorno vencido — conferir","OK"))))))))))</f>
        <v/>
      </c>
      <c r="P52">
        <f>'Premissas'!D52</f>
        <v/>
      </c>
      <c r="Q52">
        <f>'Premissas'!H52</f>
        <v/>
      </c>
      <c r="R52">
        <f>'Premissas'!E52</f>
        <v/>
      </c>
      <c r="S52">
        <f>'Premissas'!F52</f>
        <v/>
      </c>
      <c r="T52">
        <f>'Premissas'!G52</f>
        <v/>
      </c>
      <c r="V52">
        <f>'Premissas'!B52</f>
        <v/>
      </c>
    </row>
    <row r="53" ht="25" customHeight="1">
      <c r="A53" s="12" t="n"/>
      <c r="B53" s="13" t="n"/>
      <c r="C53" s="25" t="n"/>
      <c r="D53" s="26" t="n"/>
      <c r="E53" s="26" t="n"/>
      <c r="F53" s="13" t="n"/>
      <c r="G53" s="13" t="n"/>
      <c r="H53" s="13" t="n"/>
      <c r="I53" s="13" t="n"/>
      <c r="J53" s="12" t="n"/>
      <c r="K53" s="12" t="n"/>
      <c r="L53" s="25" t="n"/>
      <c r="M53" s="16">
        <f>IF($A53="","",IFERROR(IF(OR($D53="",$E53="",$E53&lt;=$D53),"",($E53-$D53)*24),""))</f>
        <v/>
      </c>
      <c r="N53" s="4">
        <f>IF($A53="","",IF(OR($B53="",$C53="",$D53="",$E53="",$F53="",$G53="",$H53="",$I53="",$J53="",$K53=""),"Completar dados",IF($E53&lt;=$D53,"Conferir horário",IF(AND($M53&lt;&gt;"",$M53&gt;$V$5),"Duração acima do limite",IF(AND(OR($J53=$Q$3,$J53=$Q$4),$C53&lt;TODAY()),"Data vencida — conferir",IF(AND($J53=$Q$5,$C53&gt;TODAY()),"Conferir status/data",IF(AND($K53=$U$3,$L53=""),"Definir retorno",IF(AND($K53=$U$4,$L53&lt;&gt;""),"Conferir retorno",IF(AND($L53&lt;&gt;"",$L53&lt;$C53),"Retorno antes da visita — conferir",IF(AND($K53=$U$3,$L53&lt;TODAY()),"Retorno vencido — conferir","OK"))))))))))</f>
        <v/>
      </c>
      <c r="P53">
        <f>'Premissas'!D53</f>
        <v/>
      </c>
      <c r="Q53">
        <f>'Premissas'!H53</f>
        <v/>
      </c>
      <c r="R53">
        <f>'Premissas'!E53</f>
        <v/>
      </c>
      <c r="S53">
        <f>'Premissas'!F53</f>
        <v/>
      </c>
      <c r="T53">
        <f>'Premissas'!G53</f>
        <v/>
      </c>
      <c r="V53">
        <f>'Premissas'!B53</f>
        <v/>
      </c>
    </row>
    <row r="54" ht="25" customHeight="1">
      <c r="A54" s="12" t="n"/>
      <c r="B54" s="13" t="n"/>
      <c r="C54" s="25" t="n"/>
      <c r="D54" s="26" t="n"/>
      <c r="E54" s="26" t="n"/>
      <c r="F54" s="13" t="n"/>
      <c r="G54" s="13" t="n"/>
      <c r="H54" s="13" t="n"/>
      <c r="I54" s="13" t="n"/>
      <c r="J54" s="12" t="n"/>
      <c r="K54" s="12" t="n"/>
      <c r="L54" s="25" t="n"/>
      <c r="M54" s="17">
        <f>IF($A54="","",IFERROR(IF(OR($D54="",$E54="",$E54&lt;=$D54),"",($E54-$D54)*24),""))</f>
        <v/>
      </c>
      <c r="N54" s="6">
        <f>IF($A54="","",IF(OR($B54="",$C54="",$D54="",$E54="",$F54="",$G54="",$H54="",$I54="",$J54="",$K54=""),"Completar dados",IF($E54&lt;=$D54,"Conferir horário",IF(AND($M54&lt;&gt;"",$M54&gt;$V$5),"Duração acima do limite",IF(AND(OR($J54=$Q$3,$J54=$Q$4),$C54&lt;TODAY()),"Data vencida — conferir",IF(AND($J54=$Q$5,$C54&gt;TODAY()),"Conferir status/data",IF(AND($K54=$U$3,$L54=""),"Definir retorno",IF(AND($K54=$U$4,$L54&lt;&gt;""),"Conferir retorno",IF(AND($L54&lt;&gt;"",$L54&lt;$C54),"Retorno antes da visita — conferir",IF(AND($K54=$U$3,$L54&lt;TODAY()),"Retorno vencido — conferir","OK"))))))))))</f>
        <v/>
      </c>
      <c r="P54">
        <f>'Premissas'!D54</f>
        <v/>
      </c>
      <c r="Q54">
        <f>'Premissas'!H54</f>
        <v/>
      </c>
      <c r="R54">
        <f>'Premissas'!E54</f>
        <v/>
      </c>
      <c r="S54">
        <f>'Premissas'!F54</f>
        <v/>
      </c>
      <c r="T54">
        <f>'Premissas'!G54</f>
        <v/>
      </c>
      <c r="V54">
        <f>'Premissas'!B54</f>
        <v/>
      </c>
    </row>
    <row r="55" ht="25" customHeight="1">
      <c r="A55" s="12" t="n"/>
      <c r="B55" s="13" t="n"/>
      <c r="C55" s="25" t="n"/>
      <c r="D55" s="26" t="n"/>
      <c r="E55" s="26" t="n"/>
      <c r="F55" s="13" t="n"/>
      <c r="G55" s="13" t="n"/>
      <c r="H55" s="13" t="n"/>
      <c r="I55" s="13" t="n"/>
      <c r="J55" s="12" t="n"/>
      <c r="K55" s="12" t="n"/>
      <c r="L55" s="25" t="n"/>
      <c r="M55" s="16">
        <f>IF($A55="","",IFERROR(IF(OR($D55="",$E55="",$E55&lt;=$D55),"",($E55-$D55)*24),""))</f>
        <v/>
      </c>
      <c r="N55" s="4">
        <f>IF($A55="","",IF(OR($B55="",$C55="",$D55="",$E55="",$F55="",$G55="",$H55="",$I55="",$J55="",$K55=""),"Completar dados",IF($E55&lt;=$D55,"Conferir horário",IF(AND($M55&lt;&gt;"",$M55&gt;$V$5),"Duração acima do limite",IF(AND(OR($J55=$Q$3,$J55=$Q$4),$C55&lt;TODAY()),"Data vencida — conferir",IF(AND($J55=$Q$5,$C55&gt;TODAY()),"Conferir status/data",IF(AND($K55=$U$3,$L55=""),"Definir retorno",IF(AND($K55=$U$4,$L55&lt;&gt;""),"Conferir retorno",IF(AND($L55&lt;&gt;"",$L55&lt;$C55),"Retorno antes da visita — conferir",IF(AND($K55=$U$3,$L55&lt;TODAY()),"Retorno vencido — conferir","OK"))))))))))</f>
        <v/>
      </c>
      <c r="P55">
        <f>'Premissas'!D55</f>
        <v/>
      </c>
      <c r="Q55">
        <f>'Premissas'!H55</f>
        <v/>
      </c>
      <c r="R55">
        <f>'Premissas'!E55</f>
        <v/>
      </c>
      <c r="S55">
        <f>'Premissas'!F55</f>
        <v/>
      </c>
      <c r="T55">
        <f>'Premissas'!G55</f>
        <v/>
      </c>
      <c r="V55">
        <f>'Premissas'!B55</f>
        <v/>
      </c>
    </row>
    <row r="56" ht="25" customHeight="1">
      <c r="A56" s="12" t="n"/>
      <c r="B56" s="13" t="n"/>
      <c r="C56" s="25" t="n"/>
      <c r="D56" s="26" t="n"/>
      <c r="E56" s="26" t="n"/>
      <c r="F56" s="13" t="n"/>
      <c r="G56" s="13" t="n"/>
      <c r="H56" s="13" t="n"/>
      <c r="I56" s="13" t="n"/>
      <c r="J56" s="12" t="n"/>
      <c r="K56" s="12" t="n"/>
      <c r="L56" s="25" t="n"/>
      <c r="M56" s="17">
        <f>IF($A56="","",IFERROR(IF(OR($D56="",$E56="",$E56&lt;=$D56),"",($E56-$D56)*24),""))</f>
        <v/>
      </c>
      <c r="N56" s="6">
        <f>IF($A56="","",IF(OR($B56="",$C56="",$D56="",$E56="",$F56="",$G56="",$H56="",$I56="",$J56="",$K56=""),"Completar dados",IF($E56&lt;=$D56,"Conferir horário",IF(AND($M56&lt;&gt;"",$M56&gt;$V$5),"Duração acima do limite",IF(AND(OR($J56=$Q$3,$J56=$Q$4),$C56&lt;TODAY()),"Data vencida — conferir",IF(AND($J56=$Q$5,$C56&gt;TODAY()),"Conferir status/data",IF(AND($K56=$U$3,$L56=""),"Definir retorno",IF(AND($K56=$U$4,$L56&lt;&gt;""),"Conferir retorno",IF(AND($L56&lt;&gt;"",$L56&lt;$C56),"Retorno antes da visita — conferir",IF(AND($K56=$U$3,$L56&lt;TODAY()),"Retorno vencido — conferir","OK"))))))))))</f>
        <v/>
      </c>
      <c r="P56">
        <f>'Premissas'!D56</f>
        <v/>
      </c>
      <c r="Q56">
        <f>'Premissas'!H56</f>
        <v/>
      </c>
      <c r="R56">
        <f>'Premissas'!E56</f>
        <v/>
      </c>
      <c r="S56">
        <f>'Premissas'!F56</f>
        <v/>
      </c>
      <c r="T56">
        <f>'Premissas'!G56</f>
        <v/>
      </c>
      <c r="V56">
        <f>'Premissas'!B56</f>
        <v/>
      </c>
    </row>
    <row r="57" ht="25" customHeight="1">
      <c r="A57" s="12" t="n"/>
      <c r="B57" s="13" t="n"/>
      <c r="C57" s="25" t="n"/>
      <c r="D57" s="26" t="n"/>
      <c r="E57" s="26" t="n"/>
      <c r="F57" s="13" t="n"/>
      <c r="G57" s="13" t="n"/>
      <c r="H57" s="13" t="n"/>
      <c r="I57" s="13" t="n"/>
      <c r="J57" s="12" t="n"/>
      <c r="K57" s="12" t="n"/>
      <c r="L57" s="25" t="n"/>
      <c r="M57" s="16">
        <f>IF($A57="","",IFERROR(IF(OR($D57="",$E57="",$E57&lt;=$D57),"",($E57-$D57)*24),""))</f>
        <v/>
      </c>
      <c r="N57" s="4">
        <f>IF($A57="","",IF(OR($B57="",$C57="",$D57="",$E57="",$F57="",$G57="",$H57="",$I57="",$J57="",$K57=""),"Completar dados",IF($E57&lt;=$D57,"Conferir horário",IF(AND($M57&lt;&gt;"",$M57&gt;$V$5),"Duração acima do limite",IF(AND(OR($J57=$Q$3,$J57=$Q$4),$C57&lt;TODAY()),"Data vencida — conferir",IF(AND($J57=$Q$5,$C57&gt;TODAY()),"Conferir status/data",IF(AND($K57=$U$3,$L57=""),"Definir retorno",IF(AND($K57=$U$4,$L57&lt;&gt;""),"Conferir retorno",IF(AND($L57&lt;&gt;"",$L57&lt;$C57),"Retorno antes da visita — conferir",IF(AND($K57=$U$3,$L57&lt;TODAY()),"Retorno vencido — conferir","OK"))))))))))</f>
        <v/>
      </c>
      <c r="P57">
        <f>'Premissas'!D57</f>
        <v/>
      </c>
      <c r="Q57">
        <f>'Premissas'!H57</f>
        <v/>
      </c>
      <c r="R57">
        <f>'Premissas'!E57</f>
        <v/>
      </c>
      <c r="S57">
        <f>'Premissas'!F57</f>
        <v/>
      </c>
      <c r="T57">
        <f>'Premissas'!G57</f>
        <v/>
      </c>
      <c r="V57">
        <f>'Premissas'!B57</f>
        <v/>
      </c>
    </row>
    <row r="58" ht="25" customHeight="1">
      <c r="A58" s="12" t="n"/>
      <c r="B58" s="13" t="n"/>
      <c r="C58" s="25" t="n"/>
      <c r="D58" s="26" t="n"/>
      <c r="E58" s="26" t="n"/>
      <c r="F58" s="13" t="n"/>
      <c r="G58" s="13" t="n"/>
      <c r="H58" s="13" t="n"/>
      <c r="I58" s="13" t="n"/>
      <c r="J58" s="12" t="n"/>
      <c r="K58" s="12" t="n"/>
      <c r="L58" s="25" t="n"/>
      <c r="M58" s="17">
        <f>IF($A58="","",IFERROR(IF(OR($D58="",$E58="",$E58&lt;=$D58),"",($E58-$D58)*24),""))</f>
        <v/>
      </c>
      <c r="N58" s="6">
        <f>IF($A58="","",IF(OR($B58="",$C58="",$D58="",$E58="",$F58="",$G58="",$H58="",$I58="",$J58="",$K58=""),"Completar dados",IF($E58&lt;=$D58,"Conferir horário",IF(AND($M58&lt;&gt;"",$M58&gt;$V$5),"Duração acima do limite",IF(AND(OR($J58=$Q$3,$J58=$Q$4),$C58&lt;TODAY()),"Data vencida — conferir",IF(AND($J58=$Q$5,$C58&gt;TODAY()),"Conferir status/data",IF(AND($K58=$U$3,$L58=""),"Definir retorno",IF(AND($K58=$U$4,$L58&lt;&gt;""),"Conferir retorno",IF(AND($L58&lt;&gt;"",$L58&lt;$C58),"Retorno antes da visita — conferir",IF(AND($K58=$U$3,$L58&lt;TODAY()),"Retorno vencido — conferir","OK"))))))))))</f>
        <v/>
      </c>
      <c r="P58">
        <f>'Premissas'!D58</f>
        <v/>
      </c>
      <c r="Q58">
        <f>'Premissas'!H58</f>
        <v/>
      </c>
      <c r="R58">
        <f>'Premissas'!E58</f>
        <v/>
      </c>
      <c r="S58">
        <f>'Premissas'!F58</f>
        <v/>
      </c>
      <c r="T58">
        <f>'Premissas'!G58</f>
        <v/>
      </c>
      <c r="V58">
        <f>'Premissas'!B58</f>
        <v/>
      </c>
    </row>
    <row r="59" ht="25" customHeight="1">
      <c r="A59" s="12" t="n"/>
      <c r="B59" s="13" t="n"/>
      <c r="C59" s="25" t="n"/>
      <c r="D59" s="26" t="n"/>
      <c r="E59" s="26" t="n"/>
      <c r="F59" s="13" t="n"/>
      <c r="G59" s="13" t="n"/>
      <c r="H59" s="13" t="n"/>
      <c r="I59" s="13" t="n"/>
      <c r="J59" s="12" t="n"/>
      <c r="K59" s="12" t="n"/>
      <c r="L59" s="25" t="n"/>
      <c r="M59" s="16">
        <f>IF($A59="","",IFERROR(IF(OR($D59="",$E59="",$E59&lt;=$D59),"",($E59-$D59)*24),""))</f>
        <v/>
      </c>
      <c r="N59" s="4">
        <f>IF($A59="","",IF(OR($B59="",$C59="",$D59="",$E59="",$F59="",$G59="",$H59="",$I59="",$J59="",$K59=""),"Completar dados",IF($E59&lt;=$D59,"Conferir horário",IF(AND($M59&lt;&gt;"",$M59&gt;$V$5),"Duração acima do limite",IF(AND(OR($J59=$Q$3,$J59=$Q$4),$C59&lt;TODAY()),"Data vencida — conferir",IF(AND($J59=$Q$5,$C59&gt;TODAY()),"Conferir status/data",IF(AND($K59=$U$3,$L59=""),"Definir retorno",IF(AND($K59=$U$4,$L59&lt;&gt;""),"Conferir retorno",IF(AND($L59&lt;&gt;"",$L59&lt;$C59),"Retorno antes da visita — conferir",IF(AND($K59=$U$3,$L59&lt;TODAY()),"Retorno vencido — conferir","OK"))))))))))</f>
        <v/>
      </c>
      <c r="P59">
        <f>'Premissas'!D59</f>
        <v/>
      </c>
      <c r="Q59">
        <f>'Premissas'!H59</f>
        <v/>
      </c>
      <c r="R59">
        <f>'Premissas'!E59</f>
        <v/>
      </c>
      <c r="S59">
        <f>'Premissas'!F59</f>
        <v/>
      </c>
      <c r="T59">
        <f>'Premissas'!G59</f>
        <v/>
      </c>
      <c r="V59">
        <f>'Premissas'!B59</f>
        <v/>
      </c>
    </row>
    <row r="60" ht="25" customHeight="1">
      <c r="A60" s="12" t="n"/>
      <c r="B60" s="13" t="n"/>
      <c r="C60" s="25" t="n"/>
      <c r="D60" s="26" t="n"/>
      <c r="E60" s="26" t="n"/>
      <c r="F60" s="13" t="n"/>
      <c r="G60" s="13" t="n"/>
      <c r="H60" s="13" t="n"/>
      <c r="I60" s="13" t="n"/>
      <c r="J60" s="12" t="n"/>
      <c r="K60" s="12" t="n"/>
      <c r="L60" s="25" t="n"/>
      <c r="M60" s="17">
        <f>IF($A60="","",IFERROR(IF(OR($D60="",$E60="",$E60&lt;=$D60),"",($E60-$D60)*24),""))</f>
        <v/>
      </c>
      <c r="N60" s="6">
        <f>IF($A60="","",IF(OR($B60="",$C60="",$D60="",$E60="",$F60="",$G60="",$H60="",$I60="",$J60="",$K60=""),"Completar dados",IF($E60&lt;=$D60,"Conferir horário",IF(AND($M60&lt;&gt;"",$M60&gt;$V$5),"Duração acima do limite",IF(AND(OR($J60=$Q$3,$J60=$Q$4),$C60&lt;TODAY()),"Data vencida — conferir",IF(AND($J60=$Q$5,$C60&gt;TODAY()),"Conferir status/data",IF(AND($K60=$U$3,$L60=""),"Definir retorno",IF(AND($K60=$U$4,$L60&lt;&gt;""),"Conferir retorno",IF(AND($L60&lt;&gt;"",$L60&lt;$C60),"Retorno antes da visita — conferir",IF(AND($K60=$U$3,$L60&lt;TODAY()),"Retorno vencido — conferir","OK"))))))))))</f>
        <v/>
      </c>
      <c r="P60">
        <f>'Premissas'!D60</f>
        <v/>
      </c>
      <c r="Q60">
        <f>'Premissas'!H60</f>
        <v/>
      </c>
      <c r="R60">
        <f>'Premissas'!E60</f>
        <v/>
      </c>
      <c r="S60">
        <f>'Premissas'!F60</f>
        <v/>
      </c>
      <c r="T60">
        <f>'Premissas'!G60</f>
        <v/>
      </c>
      <c r="V60">
        <f>'Premissas'!B60</f>
        <v/>
      </c>
    </row>
    <row r="61" ht="25" customHeight="1">
      <c r="A61" s="12" t="n"/>
      <c r="B61" s="13" t="n"/>
      <c r="C61" s="25" t="n"/>
      <c r="D61" s="26" t="n"/>
      <c r="E61" s="26" t="n"/>
      <c r="F61" s="13" t="n"/>
      <c r="G61" s="13" t="n"/>
      <c r="H61" s="13" t="n"/>
      <c r="I61" s="13" t="n"/>
      <c r="J61" s="12" t="n"/>
      <c r="K61" s="12" t="n"/>
      <c r="L61" s="25" t="n"/>
      <c r="M61" s="16">
        <f>IF($A61="","",IFERROR(IF(OR($D61="",$E61="",$E61&lt;=$D61),"",($E61-$D61)*24),""))</f>
        <v/>
      </c>
      <c r="N61" s="4">
        <f>IF($A61="","",IF(OR($B61="",$C61="",$D61="",$E61="",$F61="",$G61="",$H61="",$I61="",$J61="",$K61=""),"Completar dados",IF($E61&lt;=$D61,"Conferir horário",IF(AND($M61&lt;&gt;"",$M61&gt;$V$5),"Duração acima do limite",IF(AND(OR($J61=$Q$3,$J61=$Q$4),$C61&lt;TODAY()),"Data vencida — conferir",IF(AND($J61=$Q$5,$C61&gt;TODAY()),"Conferir status/data",IF(AND($K61=$U$3,$L61=""),"Definir retorno",IF(AND($K61=$U$4,$L61&lt;&gt;""),"Conferir retorno",IF(AND($L61&lt;&gt;"",$L61&lt;$C61),"Retorno antes da visita — conferir",IF(AND($K61=$U$3,$L61&lt;TODAY()),"Retorno vencido — conferir","OK"))))))))))</f>
        <v/>
      </c>
      <c r="P61">
        <f>'Premissas'!D61</f>
        <v/>
      </c>
      <c r="Q61">
        <f>'Premissas'!H61</f>
        <v/>
      </c>
      <c r="R61">
        <f>'Premissas'!E61</f>
        <v/>
      </c>
      <c r="S61">
        <f>'Premissas'!F61</f>
        <v/>
      </c>
      <c r="T61">
        <f>'Premissas'!G61</f>
        <v/>
      </c>
      <c r="V61">
        <f>'Premissas'!B61</f>
        <v/>
      </c>
    </row>
    <row r="62" ht="25" customHeight="1">
      <c r="A62" s="12" t="n"/>
      <c r="B62" s="13" t="n"/>
      <c r="C62" s="25" t="n"/>
      <c r="D62" s="26" t="n"/>
      <c r="E62" s="26" t="n"/>
      <c r="F62" s="13" t="n"/>
      <c r="G62" s="13" t="n"/>
      <c r="H62" s="13" t="n"/>
      <c r="I62" s="13" t="n"/>
      <c r="J62" s="12" t="n"/>
      <c r="K62" s="12" t="n"/>
      <c r="L62" s="25" t="n"/>
      <c r="M62" s="17">
        <f>IF($A62="","",IFERROR(IF(OR($D62="",$E62="",$E62&lt;=$D62),"",($E62-$D62)*24),""))</f>
        <v/>
      </c>
      <c r="N62" s="6">
        <f>IF($A62="","",IF(OR($B62="",$C62="",$D62="",$E62="",$F62="",$G62="",$H62="",$I62="",$J62="",$K62=""),"Completar dados",IF($E62&lt;=$D62,"Conferir horário",IF(AND($M62&lt;&gt;"",$M62&gt;$V$5),"Duração acima do limite",IF(AND(OR($J62=$Q$3,$J62=$Q$4),$C62&lt;TODAY()),"Data vencida — conferir",IF(AND($J62=$Q$5,$C62&gt;TODAY()),"Conferir status/data",IF(AND($K62=$U$3,$L62=""),"Definir retorno",IF(AND($K62=$U$4,$L62&lt;&gt;""),"Conferir retorno",IF(AND($L62&lt;&gt;"",$L62&lt;$C62),"Retorno antes da visita — conferir",IF(AND($K62=$U$3,$L62&lt;TODAY()),"Retorno vencido — conferir","OK"))))))))))</f>
        <v/>
      </c>
      <c r="P62">
        <f>'Premissas'!D62</f>
        <v/>
      </c>
      <c r="Q62">
        <f>'Premissas'!H62</f>
        <v/>
      </c>
      <c r="R62">
        <f>'Premissas'!E62</f>
        <v/>
      </c>
      <c r="S62">
        <f>'Premissas'!F62</f>
        <v/>
      </c>
      <c r="T62">
        <f>'Premissas'!G62</f>
        <v/>
      </c>
      <c r="V62">
        <f>'Premissas'!B62</f>
        <v/>
      </c>
    </row>
    <row r="63" ht="25" customHeight="1">
      <c r="A63" s="12" t="n"/>
      <c r="B63" s="13" t="n"/>
      <c r="C63" s="25" t="n"/>
      <c r="D63" s="26" t="n"/>
      <c r="E63" s="26" t="n"/>
      <c r="F63" s="13" t="n"/>
      <c r="G63" s="13" t="n"/>
      <c r="H63" s="13" t="n"/>
      <c r="I63" s="13" t="n"/>
      <c r="J63" s="12" t="n"/>
      <c r="K63" s="12" t="n"/>
      <c r="L63" s="25" t="n"/>
      <c r="M63" s="16">
        <f>IF($A63="","",IFERROR(IF(OR($D63="",$E63="",$E63&lt;=$D63),"",($E63-$D63)*24),""))</f>
        <v/>
      </c>
      <c r="N63" s="4">
        <f>IF($A63="","",IF(OR($B63="",$C63="",$D63="",$E63="",$F63="",$G63="",$H63="",$I63="",$J63="",$K63=""),"Completar dados",IF($E63&lt;=$D63,"Conferir horário",IF(AND($M63&lt;&gt;"",$M63&gt;$V$5),"Duração acima do limite",IF(AND(OR($J63=$Q$3,$J63=$Q$4),$C63&lt;TODAY()),"Data vencida — conferir",IF(AND($J63=$Q$5,$C63&gt;TODAY()),"Conferir status/data",IF(AND($K63=$U$3,$L63=""),"Definir retorno",IF(AND($K63=$U$4,$L63&lt;&gt;""),"Conferir retorno",IF(AND($L63&lt;&gt;"",$L63&lt;$C63),"Retorno antes da visita — conferir",IF(AND($K63=$U$3,$L63&lt;TODAY()),"Retorno vencido — conferir","OK"))))))))))</f>
        <v/>
      </c>
      <c r="P63">
        <f>'Premissas'!D63</f>
        <v/>
      </c>
      <c r="Q63">
        <f>'Premissas'!H63</f>
        <v/>
      </c>
      <c r="R63">
        <f>'Premissas'!E63</f>
        <v/>
      </c>
      <c r="S63">
        <f>'Premissas'!F63</f>
        <v/>
      </c>
      <c r="T63">
        <f>'Premissas'!G63</f>
        <v/>
      </c>
      <c r="V63">
        <f>'Premissas'!B63</f>
        <v/>
      </c>
    </row>
    <row r="64" ht="25" customHeight="1">
      <c r="A64" s="12" t="n"/>
      <c r="B64" s="13" t="n"/>
      <c r="C64" s="25" t="n"/>
      <c r="D64" s="26" t="n"/>
      <c r="E64" s="26" t="n"/>
      <c r="F64" s="13" t="n"/>
      <c r="G64" s="13" t="n"/>
      <c r="H64" s="13" t="n"/>
      <c r="I64" s="13" t="n"/>
      <c r="J64" s="12" t="n"/>
      <c r="K64" s="12" t="n"/>
      <c r="L64" s="25" t="n"/>
      <c r="M64" s="17">
        <f>IF($A64="","",IFERROR(IF(OR($D64="",$E64="",$E64&lt;=$D64),"",($E64-$D64)*24),""))</f>
        <v/>
      </c>
      <c r="N64" s="6">
        <f>IF($A64="","",IF(OR($B64="",$C64="",$D64="",$E64="",$F64="",$G64="",$H64="",$I64="",$J64="",$K64=""),"Completar dados",IF($E64&lt;=$D64,"Conferir horário",IF(AND($M64&lt;&gt;"",$M64&gt;$V$5),"Duração acima do limite",IF(AND(OR($J64=$Q$3,$J64=$Q$4),$C64&lt;TODAY()),"Data vencida — conferir",IF(AND($J64=$Q$5,$C64&gt;TODAY()),"Conferir status/data",IF(AND($K64=$U$3,$L64=""),"Definir retorno",IF(AND($K64=$U$4,$L64&lt;&gt;""),"Conferir retorno",IF(AND($L64&lt;&gt;"",$L64&lt;$C64),"Retorno antes da visita — conferir",IF(AND($K64=$U$3,$L64&lt;TODAY()),"Retorno vencido — conferir","OK"))))))))))</f>
        <v/>
      </c>
      <c r="P64">
        <f>'Premissas'!D64</f>
        <v/>
      </c>
      <c r="Q64">
        <f>'Premissas'!H64</f>
        <v/>
      </c>
      <c r="R64">
        <f>'Premissas'!E64</f>
        <v/>
      </c>
      <c r="S64">
        <f>'Premissas'!F64</f>
        <v/>
      </c>
      <c r="T64">
        <f>'Premissas'!G64</f>
        <v/>
      </c>
      <c r="V64">
        <f>'Premissas'!B64</f>
        <v/>
      </c>
    </row>
    <row r="65" ht="25" customHeight="1">
      <c r="A65" s="12" t="n"/>
      <c r="B65" s="13" t="n"/>
      <c r="C65" s="25" t="n"/>
      <c r="D65" s="26" t="n"/>
      <c r="E65" s="26" t="n"/>
      <c r="F65" s="13" t="n"/>
      <c r="G65" s="13" t="n"/>
      <c r="H65" s="13" t="n"/>
      <c r="I65" s="13" t="n"/>
      <c r="J65" s="12" t="n"/>
      <c r="K65" s="12" t="n"/>
      <c r="L65" s="25" t="n"/>
      <c r="M65" s="16">
        <f>IF($A65="","",IFERROR(IF(OR($D65="",$E65="",$E65&lt;=$D65),"",($E65-$D65)*24),""))</f>
        <v/>
      </c>
      <c r="N65" s="4">
        <f>IF($A65="","",IF(OR($B65="",$C65="",$D65="",$E65="",$F65="",$G65="",$H65="",$I65="",$J65="",$K65=""),"Completar dados",IF($E65&lt;=$D65,"Conferir horário",IF(AND($M65&lt;&gt;"",$M65&gt;$V$5),"Duração acima do limite",IF(AND(OR($J65=$Q$3,$J65=$Q$4),$C65&lt;TODAY()),"Data vencida — conferir",IF(AND($J65=$Q$5,$C65&gt;TODAY()),"Conferir status/data",IF(AND($K65=$U$3,$L65=""),"Definir retorno",IF(AND($K65=$U$4,$L65&lt;&gt;""),"Conferir retorno",IF(AND($L65&lt;&gt;"",$L65&lt;$C65),"Retorno antes da visita — conferir",IF(AND($K65=$U$3,$L65&lt;TODAY()),"Retorno vencido — conferir","OK"))))))))))</f>
        <v/>
      </c>
      <c r="P65">
        <f>'Premissas'!D65</f>
        <v/>
      </c>
      <c r="Q65">
        <f>'Premissas'!H65</f>
        <v/>
      </c>
      <c r="R65">
        <f>'Premissas'!E65</f>
        <v/>
      </c>
      <c r="S65">
        <f>'Premissas'!F65</f>
        <v/>
      </c>
      <c r="T65">
        <f>'Premissas'!G65</f>
        <v/>
      </c>
      <c r="V65">
        <f>'Premissas'!B65</f>
        <v/>
      </c>
    </row>
    <row r="66" ht="25" customHeight="1">
      <c r="A66" s="12" t="n"/>
      <c r="B66" s="13" t="n"/>
      <c r="C66" s="25" t="n"/>
      <c r="D66" s="26" t="n"/>
      <c r="E66" s="26" t="n"/>
      <c r="F66" s="13" t="n"/>
      <c r="G66" s="13" t="n"/>
      <c r="H66" s="13" t="n"/>
      <c r="I66" s="13" t="n"/>
      <c r="J66" s="12" t="n"/>
      <c r="K66" s="12" t="n"/>
      <c r="L66" s="25" t="n"/>
      <c r="M66" s="17">
        <f>IF($A66="","",IFERROR(IF(OR($D66="",$E66="",$E66&lt;=$D66),"",($E66-$D66)*24),""))</f>
        <v/>
      </c>
      <c r="N66" s="6">
        <f>IF($A66="","",IF(OR($B66="",$C66="",$D66="",$E66="",$F66="",$G66="",$H66="",$I66="",$J66="",$K66=""),"Completar dados",IF($E66&lt;=$D66,"Conferir horário",IF(AND($M66&lt;&gt;"",$M66&gt;$V$5),"Duração acima do limite",IF(AND(OR($J66=$Q$3,$J66=$Q$4),$C66&lt;TODAY()),"Data vencida — conferir",IF(AND($J66=$Q$5,$C66&gt;TODAY()),"Conferir status/data",IF(AND($K66=$U$3,$L66=""),"Definir retorno",IF(AND($K66=$U$4,$L66&lt;&gt;""),"Conferir retorno",IF(AND($L66&lt;&gt;"",$L66&lt;$C66),"Retorno antes da visita — conferir",IF(AND($K66=$U$3,$L66&lt;TODAY()),"Retorno vencido — conferir","OK"))))))))))</f>
        <v/>
      </c>
      <c r="P66">
        <f>'Premissas'!D66</f>
        <v/>
      </c>
      <c r="Q66">
        <f>'Premissas'!H66</f>
        <v/>
      </c>
      <c r="R66">
        <f>'Premissas'!E66</f>
        <v/>
      </c>
      <c r="S66">
        <f>'Premissas'!F66</f>
        <v/>
      </c>
      <c r="T66">
        <f>'Premissas'!G66</f>
        <v/>
      </c>
      <c r="V66">
        <f>'Premissas'!B66</f>
        <v/>
      </c>
    </row>
    <row r="67" ht="25" customHeight="1">
      <c r="A67" s="12" t="n"/>
      <c r="B67" s="13" t="n"/>
      <c r="C67" s="25" t="n"/>
      <c r="D67" s="26" t="n"/>
      <c r="E67" s="26" t="n"/>
      <c r="F67" s="13" t="n"/>
      <c r="G67" s="13" t="n"/>
      <c r="H67" s="13" t="n"/>
      <c r="I67" s="13" t="n"/>
      <c r="J67" s="12" t="n"/>
      <c r="K67" s="12" t="n"/>
      <c r="L67" s="25" t="n"/>
      <c r="M67" s="16">
        <f>IF($A67="","",IFERROR(IF(OR($D67="",$E67="",$E67&lt;=$D67),"",($E67-$D67)*24),""))</f>
        <v/>
      </c>
      <c r="N67" s="4">
        <f>IF($A67="","",IF(OR($B67="",$C67="",$D67="",$E67="",$F67="",$G67="",$H67="",$I67="",$J67="",$K67=""),"Completar dados",IF($E67&lt;=$D67,"Conferir horário",IF(AND($M67&lt;&gt;"",$M67&gt;$V$5),"Duração acima do limite",IF(AND(OR($J67=$Q$3,$J67=$Q$4),$C67&lt;TODAY()),"Data vencida — conferir",IF(AND($J67=$Q$5,$C67&gt;TODAY()),"Conferir status/data",IF(AND($K67=$U$3,$L67=""),"Definir retorno",IF(AND($K67=$U$4,$L67&lt;&gt;""),"Conferir retorno",IF(AND($L67&lt;&gt;"",$L67&lt;$C67),"Retorno antes da visita — conferir",IF(AND($K67=$U$3,$L67&lt;TODAY()),"Retorno vencido — conferir","OK"))))))))))</f>
        <v/>
      </c>
      <c r="P67">
        <f>'Premissas'!D67</f>
        <v/>
      </c>
      <c r="Q67">
        <f>'Premissas'!H67</f>
        <v/>
      </c>
      <c r="R67">
        <f>'Premissas'!E67</f>
        <v/>
      </c>
      <c r="S67">
        <f>'Premissas'!F67</f>
        <v/>
      </c>
      <c r="T67">
        <f>'Premissas'!G67</f>
        <v/>
      </c>
      <c r="V67">
        <f>'Premissas'!B67</f>
        <v/>
      </c>
    </row>
    <row r="68" ht="25" customHeight="1">
      <c r="A68" s="12" t="n"/>
      <c r="B68" s="13" t="n"/>
      <c r="C68" s="25" t="n"/>
      <c r="D68" s="26" t="n"/>
      <c r="E68" s="26" t="n"/>
      <c r="F68" s="13" t="n"/>
      <c r="G68" s="13" t="n"/>
      <c r="H68" s="13" t="n"/>
      <c r="I68" s="13" t="n"/>
      <c r="J68" s="12" t="n"/>
      <c r="K68" s="12" t="n"/>
      <c r="L68" s="25" t="n"/>
      <c r="M68" s="17">
        <f>IF($A68="","",IFERROR(IF(OR($D68="",$E68="",$E68&lt;=$D68),"",($E68-$D68)*24),""))</f>
        <v/>
      </c>
      <c r="N68" s="6">
        <f>IF($A68="","",IF(OR($B68="",$C68="",$D68="",$E68="",$F68="",$G68="",$H68="",$I68="",$J68="",$K68=""),"Completar dados",IF($E68&lt;=$D68,"Conferir horário",IF(AND($M68&lt;&gt;"",$M68&gt;$V$5),"Duração acima do limite",IF(AND(OR($J68=$Q$3,$J68=$Q$4),$C68&lt;TODAY()),"Data vencida — conferir",IF(AND($J68=$Q$5,$C68&gt;TODAY()),"Conferir status/data",IF(AND($K68=$U$3,$L68=""),"Definir retorno",IF(AND($K68=$U$4,$L68&lt;&gt;""),"Conferir retorno",IF(AND($L68&lt;&gt;"",$L68&lt;$C68),"Retorno antes da visita — conferir",IF(AND($K68=$U$3,$L68&lt;TODAY()),"Retorno vencido — conferir","OK"))))))))))</f>
        <v/>
      </c>
      <c r="P68">
        <f>'Premissas'!D68</f>
        <v/>
      </c>
      <c r="Q68">
        <f>'Premissas'!H68</f>
        <v/>
      </c>
      <c r="R68">
        <f>'Premissas'!E68</f>
        <v/>
      </c>
      <c r="S68">
        <f>'Premissas'!F68</f>
        <v/>
      </c>
      <c r="T68">
        <f>'Premissas'!G68</f>
        <v/>
      </c>
      <c r="V68">
        <f>'Premissas'!B68</f>
        <v/>
      </c>
    </row>
    <row r="69" ht="25" customHeight="1">
      <c r="A69" s="12" t="n"/>
      <c r="B69" s="13" t="n"/>
      <c r="C69" s="25" t="n"/>
      <c r="D69" s="26" t="n"/>
      <c r="E69" s="26" t="n"/>
      <c r="F69" s="13" t="n"/>
      <c r="G69" s="13" t="n"/>
      <c r="H69" s="13" t="n"/>
      <c r="I69" s="13" t="n"/>
      <c r="J69" s="12" t="n"/>
      <c r="K69" s="12" t="n"/>
      <c r="L69" s="25" t="n"/>
      <c r="M69" s="16">
        <f>IF($A69="","",IFERROR(IF(OR($D69="",$E69="",$E69&lt;=$D69),"",($E69-$D69)*24),""))</f>
        <v/>
      </c>
      <c r="N69" s="4">
        <f>IF($A69="","",IF(OR($B69="",$C69="",$D69="",$E69="",$F69="",$G69="",$H69="",$I69="",$J69="",$K69=""),"Completar dados",IF($E69&lt;=$D69,"Conferir horário",IF(AND($M69&lt;&gt;"",$M69&gt;$V$5),"Duração acima do limite",IF(AND(OR($J69=$Q$3,$J69=$Q$4),$C69&lt;TODAY()),"Data vencida — conferir",IF(AND($J69=$Q$5,$C69&gt;TODAY()),"Conferir status/data",IF(AND($K69=$U$3,$L69=""),"Definir retorno",IF(AND($K69=$U$4,$L69&lt;&gt;""),"Conferir retorno",IF(AND($L69&lt;&gt;"",$L69&lt;$C69),"Retorno antes da visita — conferir",IF(AND($K69=$U$3,$L69&lt;TODAY()),"Retorno vencido — conferir","OK"))))))))))</f>
        <v/>
      </c>
      <c r="P69">
        <f>'Premissas'!D69</f>
        <v/>
      </c>
      <c r="Q69">
        <f>'Premissas'!H69</f>
        <v/>
      </c>
      <c r="R69">
        <f>'Premissas'!E69</f>
        <v/>
      </c>
      <c r="S69">
        <f>'Premissas'!F69</f>
        <v/>
      </c>
      <c r="T69">
        <f>'Premissas'!G69</f>
        <v/>
      </c>
      <c r="V69">
        <f>'Premissas'!B69</f>
        <v/>
      </c>
    </row>
    <row r="70" ht="25" customHeight="1">
      <c r="A70" s="12" t="n"/>
      <c r="B70" s="13" t="n"/>
      <c r="C70" s="25" t="n"/>
      <c r="D70" s="26" t="n"/>
      <c r="E70" s="26" t="n"/>
      <c r="F70" s="13" t="n"/>
      <c r="G70" s="13" t="n"/>
      <c r="H70" s="13" t="n"/>
      <c r="I70" s="13" t="n"/>
      <c r="J70" s="12" t="n"/>
      <c r="K70" s="12" t="n"/>
      <c r="L70" s="25" t="n"/>
      <c r="M70" s="17">
        <f>IF($A70="","",IFERROR(IF(OR($D70="",$E70="",$E70&lt;=$D70),"",($E70-$D70)*24),""))</f>
        <v/>
      </c>
      <c r="N70" s="6">
        <f>IF($A70="","",IF(OR($B70="",$C70="",$D70="",$E70="",$F70="",$G70="",$H70="",$I70="",$J70="",$K70=""),"Completar dados",IF($E70&lt;=$D70,"Conferir horário",IF(AND($M70&lt;&gt;"",$M70&gt;$V$5),"Duração acima do limite",IF(AND(OR($J70=$Q$3,$J70=$Q$4),$C70&lt;TODAY()),"Data vencida — conferir",IF(AND($J70=$Q$5,$C70&gt;TODAY()),"Conferir status/data",IF(AND($K70=$U$3,$L70=""),"Definir retorno",IF(AND($K70=$U$4,$L70&lt;&gt;""),"Conferir retorno",IF(AND($L70&lt;&gt;"",$L70&lt;$C70),"Retorno antes da visita — conferir",IF(AND($K70=$U$3,$L70&lt;TODAY()),"Retorno vencido — conferir","OK"))))))))))</f>
        <v/>
      </c>
      <c r="P70">
        <f>'Premissas'!D70</f>
        <v/>
      </c>
      <c r="Q70">
        <f>'Premissas'!H70</f>
        <v/>
      </c>
      <c r="R70">
        <f>'Premissas'!E70</f>
        <v/>
      </c>
      <c r="S70">
        <f>'Premissas'!F70</f>
        <v/>
      </c>
      <c r="T70">
        <f>'Premissas'!G70</f>
        <v/>
      </c>
      <c r="V70">
        <f>'Premissas'!B70</f>
        <v/>
      </c>
    </row>
    <row r="71" ht="25" customHeight="1">
      <c r="A71" s="12" t="n"/>
      <c r="B71" s="13" t="n"/>
      <c r="C71" s="25" t="n"/>
      <c r="D71" s="26" t="n"/>
      <c r="E71" s="26" t="n"/>
      <c r="F71" s="13" t="n"/>
      <c r="G71" s="13" t="n"/>
      <c r="H71" s="13" t="n"/>
      <c r="I71" s="13" t="n"/>
      <c r="J71" s="12" t="n"/>
      <c r="K71" s="12" t="n"/>
      <c r="L71" s="25" t="n"/>
      <c r="M71" s="16">
        <f>IF($A71="","",IFERROR(IF(OR($D71="",$E71="",$E71&lt;=$D71),"",($E71-$D71)*24),""))</f>
        <v/>
      </c>
      <c r="N71" s="4">
        <f>IF($A71="","",IF(OR($B71="",$C71="",$D71="",$E71="",$F71="",$G71="",$H71="",$I71="",$J71="",$K71=""),"Completar dados",IF($E71&lt;=$D71,"Conferir horário",IF(AND($M71&lt;&gt;"",$M71&gt;$V$5),"Duração acima do limite",IF(AND(OR($J71=$Q$3,$J71=$Q$4),$C71&lt;TODAY()),"Data vencida — conferir",IF(AND($J71=$Q$5,$C71&gt;TODAY()),"Conferir status/data",IF(AND($K71=$U$3,$L71=""),"Definir retorno",IF(AND($K71=$U$4,$L71&lt;&gt;""),"Conferir retorno",IF(AND($L71&lt;&gt;"",$L71&lt;$C71),"Retorno antes da visita — conferir",IF(AND($K71=$U$3,$L71&lt;TODAY()),"Retorno vencido — conferir","OK"))))))))))</f>
        <v/>
      </c>
      <c r="P71">
        <f>'Premissas'!D71</f>
        <v/>
      </c>
      <c r="Q71">
        <f>'Premissas'!H71</f>
        <v/>
      </c>
      <c r="R71">
        <f>'Premissas'!E71</f>
        <v/>
      </c>
      <c r="S71">
        <f>'Premissas'!F71</f>
        <v/>
      </c>
      <c r="T71">
        <f>'Premissas'!G71</f>
        <v/>
      </c>
      <c r="V71">
        <f>'Premissas'!B71</f>
        <v/>
      </c>
    </row>
    <row r="72" ht="25" customHeight="1">
      <c r="A72" s="12" t="n"/>
      <c r="B72" s="13" t="n"/>
      <c r="C72" s="25" t="n"/>
      <c r="D72" s="26" t="n"/>
      <c r="E72" s="26" t="n"/>
      <c r="F72" s="13" t="n"/>
      <c r="G72" s="13" t="n"/>
      <c r="H72" s="13" t="n"/>
      <c r="I72" s="13" t="n"/>
      <c r="J72" s="12" t="n"/>
      <c r="K72" s="12" t="n"/>
      <c r="L72" s="25" t="n"/>
      <c r="M72" s="17">
        <f>IF($A72="","",IFERROR(IF(OR($D72="",$E72="",$E72&lt;=$D72),"",($E72-$D72)*24),""))</f>
        <v/>
      </c>
      <c r="N72" s="6">
        <f>IF($A72="","",IF(OR($B72="",$C72="",$D72="",$E72="",$F72="",$G72="",$H72="",$I72="",$J72="",$K72=""),"Completar dados",IF($E72&lt;=$D72,"Conferir horário",IF(AND($M72&lt;&gt;"",$M72&gt;$V$5),"Duração acima do limite",IF(AND(OR($J72=$Q$3,$J72=$Q$4),$C72&lt;TODAY()),"Data vencida — conferir",IF(AND($J72=$Q$5,$C72&gt;TODAY()),"Conferir status/data",IF(AND($K72=$U$3,$L72=""),"Definir retorno",IF(AND($K72=$U$4,$L72&lt;&gt;""),"Conferir retorno",IF(AND($L72&lt;&gt;"",$L72&lt;$C72),"Retorno antes da visita — conferir",IF(AND($K72=$U$3,$L72&lt;TODAY()),"Retorno vencido — conferir","OK"))))))))))</f>
        <v/>
      </c>
      <c r="P72">
        <f>'Premissas'!D72</f>
        <v/>
      </c>
      <c r="Q72">
        <f>'Premissas'!H72</f>
        <v/>
      </c>
      <c r="R72">
        <f>'Premissas'!E72</f>
        <v/>
      </c>
      <c r="S72">
        <f>'Premissas'!F72</f>
        <v/>
      </c>
      <c r="T72">
        <f>'Premissas'!G72</f>
        <v/>
      </c>
      <c r="V72">
        <f>'Premissas'!B72</f>
        <v/>
      </c>
    </row>
    <row r="73" ht="25" customHeight="1">
      <c r="A73" s="12" t="n"/>
      <c r="B73" s="13" t="n"/>
      <c r="C73" s="25" t="n"/>
      <c r="D73" s="26" t="n"/>
      <c r="E73" s="26" t="n"/>
      <c r="F73" s="13" t="n"/>
      <c r="G73" s="13" t="n"/>
      <c r="H73" s="13" t="n"/>
      <c r="I73" s="13" t="n"/>
      <c r="J73" s="12" t="n"/>
      <c r="K73" s="12" t="n"/>
      <c r="L73" s="25" t="n"/>
      <c r="M73" s="16">
        <f>IF($A73="","",IFERROR(IF(OR($D73="",$E73="",$E73&lt;=$D73),"",($E73-$D73)*24),""))</f>
        <v/>
      </c>
      <c r="N73" s="4">
        <f>IF($A73="","",IF(OR($B73="",$C73="",$D73="",$E73="",$F73="",$G73="",$H73="",$I73="",$J73="",$K73=""),"Completar dados",IF($E73&lt;=$D73,"Conferir horário",IF(AND($M73&lt;&gt;"",$M73&gt;$V$5),"Duração acima do limite",IF(AND(OR($J73=$Q$3,$J73=$Q$4),$C73&lt;TODAY()),"Data vencida — conferir",IF(AND($J73=$Q$5,$C73&gt;TODAY()),"Conferir status/data",IF(AND($K73=$U$3,$L73=""),"Definir retorno",IF(AND($K73=$U$4,$L73&lt;&gt;""),"Conferir retorno",IF(AND($L73&lt;&gt;"",$L73&lt;$C73),"Retorno antes da visita — conferir",IF(AND($K73=$U$3,$L73&lt;TODAY()),"Retorno vencido — conferir","OK"))))))))))</f>
        <v/>
      </c>
      <c r="P73">
        <f>'Premissas'!D73</f>
        <v/>
      </c>
      <c r="Q73">
        <f>'Premissas'!H73</f>
        <v/>
      </c>
      <c r="R73">
        <f>'Premissas'!E73</f>
        <v/>
      </c>
      <c r="S73">
        <f>'Premissas'!F73</f>
        <v/>
      </c>
      <c r="T73">
        <f>'Premissas'!G73</f>
        <v/>
      </c>
      <c r="V73">
        <f>'Premissas'!B73</f>
        <v/>
      </c>
    </row>
    <row r="74" ht="25" customHeight="1">
      <c r="A74" s="12" t="n"/>
      <c r="B74" s="13" t="n"/>
      <c r="C74" s="25" t="n"/>
      <c r="D74" s="26" t="n"/>
      <c r="E74" s="26" t="n"/>
      <c r="F74" s="13" t="n"/>
      <c r="G74" s="13" t="n"/>
      <c r="H74" s="13" t="n"/>
      <c r="I74" s="13" t="n"/>
      <c r="J74" s="12" t="n"/>
      <c r="K74" s="12" t="n"/>
      <c r="L74" s="25" t="n"/>
      <c r="M74" s="17">
        <f>IF($A74="","",IFERROR(IF(OR($D74="",$E74="",$E74&lt;=$D74),"",($E74-$D74)*24),""))</f>
        <v/>
      </c>
      <c r="N74" s="6">
        <f>IF($A74="","",IF(OR($B74="",$C74="",$D74="",$E74="",$F74="",$G74="",$H74="",$I74="",$J74="",$K74=""),"Completar dados",IF($E74&lt;=$D74,"Conferir horário",IF(AND($M74&lt;&gt;"",$M74&gt;$V$5),"Duração acima do limite",IF(AND(OR($J74=$Q$3,$J74=$Q$4),$C74&lt;TODAY()),"Data vencida — conferir",IF(AND($J74=$Q$5,$C74&gt;TODAY()),"Conferir status/data",IF(AND($K74=$U$3,$L74=""),"Definir retorno",IF(AND($K74=$U$4,$L74&lt;&gt;""),"Conferir retorno",IF(AND($L74&lt;&gt;"",$L74&lt;$C74),"Retorno antes da visita — conferir",IF(AND($K74=$U$3,$L74&lt;TODAY()),"Retorno vencido — conferir","OK"))))))))))</f>
        <v/>
      </c>
      <c r="P74">
        <f>'Premissas'!D74</f>
        <v/>
      </c>
      <c r="Q74">
        <f>'Premissas'!H74</f>
        <v/>
      </c>
      <c r="R74">
        <f>'Premissas'!E74</f>
        <v/>
      </c>
      <c r="S74">
        <f>'Premissas'!F74</f>
        <v/>
      </c>
      <c r="T74">
        <f>'Premissas'!G74</f>
        <v/>
      </c>
      <c r="V74">
        <f>'Premissas'!B74</f>
        <v/>
      </c>
    </row>
    <row r="75" ht="25" customHeight="1">
      <c r="A75" s="12" t="n"/>
      <c r="B75" s="13" t="n"/>
      <c r="C75" s="25" t="n"/>
      <c r="D75" s="26" t="n"/>
      <c r="E75" s="26" t="n"/>
      <c r="F75" s="13" t="n"/>
      <c r="G75" s="13" t="n"/>
      <c r="H75" s="13" t="n"/>
      <c r="I75" s="13" t="n"/>
      <c r="J75" s="12" t="n"/>
      <c r="K75" s="12" t="n"/>
      <c r="L75" s="25" t="n"/>
      <c r="M75" s="16">
        <f>IF($A75="","",IFERROR(IF(OR($D75="",$E75="",$E75&lt;=$D75),"",($E75-$D75)*24),""))</f>
        <v/>
      </c>
      <c r="N75" s="4">
        <f>IF($A75="","",IF(OR($B75="",$C75="",$D75="",$E75="",$F75="",$G75="",$H75="",$I75="",$J75="",$K75=""),"Completar dados",IF($E75&lt;=$D75,"Conferir horário",IF(AND($M75&lt;&gt;"",$M75&gt;$V$5),"Duração acima do limite",IF(AND(OR($J75=$Q$3,$J75=$Q$4),$C75&lt;TODAY()),"Data vencida — conferir",IF(AND($J75=$Q$5,$C75&gt;TODAY()),"Conferir status/data",IF(AND($K75=$U$3,$L75=""),"Definir retorno",IF(AND($K75=$U$4,$L75&lt;&gt;""),"Conferir retorno",IF(AND($L75&lt;&gt;"",$L75&lt;$C75),"Retorno antes da visita — conferir",IF(AND($K75=$U$3,$L75&lt;TODAY()),"Retorno vencido — conferir","OK"))))))))))</f>
        <v/>
      </c>
      <c r="P75">
        <f>'Premissas'!D75</f>
        <v/>
      </c>
      <c r="Q75">
        <f>'Premissas'!H75</f>
        <v/>
      </c>
      <c r="R75">
        <f>'Premissas'!E75</f>
        <v/>
      </c>
      <c r="S75">
        <f>'Premissas'!F75</f>
        <v/>
      </c>
      <c r="T75">
        <f>'Premissas'!G75</f>
        <v/>
      </c>
      <c r="V75">
        <f>'Premissas'!B75</f>
        <v/>
      </c>
    </row>
    <row r="76" ht="25" customHeight="1">
      <c r="A76" s="12" t="n"/>
      <c r="B76" s="13" t="n"/>
      <c r="C76" s="25" t="n"/>
      <c r="D76" s="26" t="n"/>
      <c r="E76" s="26" t="n"/>
      <c r="F76" s="13" t="n"/>
      <c r="G76" s="13" t="n"/>
      <c r="H76" s="13" t="n"/>
      <c r="I76" s="13" t="n"/>
      <c r="J76" s="12" t="n"/>
      <c r="K76" s="12" t="n"/>
      <c r="L76" s="25" t="n"/>
      <c r="M76" s="17">
        <f>IF($A76="","",IFERROR(IF(OR($D76="",$E76="",$E76&lt;=$D76),"",($E76-$D76)*24),""))</f>
        <v/>
      </c>
      <c r="N76" s="6">
        <f>IF($A76="","",IF(OR($B76="",$C76="",$D76="",$E76="",$F76="",$G76="",$H76="",$I76="",$J76="",$K76=""),"Completar dados",IF($E76&lt;=$D76,"Conferir horário",IF(AND($M76&lt;&gt;"",$M76&gt;$V$5),"Duração acima do limite",IF(AND(OR($J76=$Q$3,$J76=$Q$4),$C76&lt;TODAY()),"Data vencida — conferir",IF(AND($J76=$Q$5,$C76&gt;TODAY()),"Conferir status/data",IF(AND($K76=$U$3,$L76=""),"Definir retorno",IF(AND($K76=$U$4,$L76&lt;&gt;""),"Conferir retorno",IF(AND($L76&lt;&gt;"",$L76&lt;$C76),"Retorno antes da visita — conferir",IF(AND($K76=$U$3,$L76&lt;TODAY()),"Retorno vencido — conferir","OK"))))))))))</f>
        <v/>
      </c>
      <c r="P76">
        <f>'Premissas'!D76</f>
        <v/>
      </c>
      <c r="Q76">
        <f>'Premissas'!H76</f>
        <v/>
      </c>
      <c r="R76">
        <f>'Premissas'!E76</f>
        <v/>
      </c>
      <c r="S76">
        <f>'Premissas'!F76</f>
        <v/>
      </c>
      <c r="T76">
        <f>'Premissas'!G76</f>
        <v/>
      </c>
      <c r="V76">
        <f>'Premissas'!B76</f>
        <v/>
      </c>
    </row>
    <row r="77" ht="25" customHeight="1">
      <c r="A77" s="12" t="n"/>
      <c r="B77" s="13" t="n"/>
      <c r="C77" s="25" t="n"/>
      <c r="D77" s="26" t="n"/>
      <c r="E77" s="26" t="n"/>
      <c r="F77" s="13" t="n"/>
      <c r="G77" s="13" t="n"/>
      <c r="H77" s="13" t="n"/>
      <c r="I77" s="13" t="n"/>
      <c r="J77" s="12" t="n"/>
      <c r="K77" s="12" t="n"/>
      <c r="L77" s="25" t="n"/>
      <c r="M77" s="16">
        <f>IF($A77="","",IFERROR(IF(OR($D77="",$E77="",$E77&lt;=$D77),"",($E77-$D77)*24),""))</f>
        <v/>
      </c>
      <c r="N77" s="4">
        <f>IF($A77="","",IF(OR($B77="",$C77="",$D77="",$E77="",$F77="",$G77="",$H77="",$I77="",$J77="",$K77=""),"Completar dados",IF($E77&lt;=$D77,"Conferir horário",IF(AND($M77&lt;&gt;"",$M77&gt;$V$5),"Duração acima do limite",IF(AND(OR($J77=$Q$3,$J77=$Q$4),$C77&lt;TODAY()),"Data vencida — conferir",IF(AND($J77=$Q$5,$C77&gt;TODAY()),"Conferir status/data",IF(AND($K77=$U$3,$L77=""),"Definir retorno",IF(AND($K77=$U$4,$L77&lt;&gt;""),"Conferir retorno",IF(AND($L77&lt;&gt;"",$L77&lt;$C77),"Retorno antes da visita — conferir",IF(AND($K77=$U$3,$L77&lt;TODAY()),"Retorno vencido — conferir","OK"))))))))))</f>
        <v/>
      </c>
      <c r="P77">
        <f>'Premissas'!D77</f>
        <v/>
      </c>
      <c r="Q77">
        <f>'Premissas'!H77</f>
        <v/>
      </c>
      <c r="R77">
        <f>'Premissas'!E77</f>
        <v/>
      </c>
      <c r="S77">
        <f>'Premissas'!F77</f>
        <v/>
      </c>
      <c r="T77">
        <f>'Premissas'!G77</f>
        <v/>
      </c>
      <c r="V77">
        <f>'Premissas'!B77</f>
        <v/>
      </c>
    </row>
    <row r="78" ht="25" customHeight="1">
      <c r="A78" s="12" t="n"/>
      <c r="B78" s="13" t="n"/>
      <c r="C78" s="25" t="n"/>
      <c r="D78" s="26" t="n"/>
      <c r="E78" s="26" t="n"/>
      <c r="F78" s="13" t="n"/>
      <c r="G78" s="13" t="n"/>
      <c r="H78" s="13" t="n"/>
      <c r="I78" s="13" t="n"/>
      <c r="J78" s="12" t="n"/>
      <c r="K78" s="12" t="n"/>
      <c r="L78" s="25" t="n"/>
      <c r="M78" s="17">
        <f>IF($A78="","",IFERROR(IF(OR($D78="",$E78="",$E78&lt;=$D78),"",($E78-$D78)*24),""))</f>
        <v/>
      </c>
      <c r="N78" s="6">
        <f>IF($A78="","",IF(OR($B78="",$C78="",$D78="",$E78="",$F78="",$G78="",$H78="",$I78="",$J78="",$K78=""),"Completar dados",IF($E78&lt;=$D78,"Conferir horário",IF(AND($M78&lt;&gt;"",$M78&gt;$V$5),"Duração acima do limite",IF(AND(OR($J78=$Q$3,$J78=$Q$4),$C78&lt;TODAY()),"Data vencida — conferir",IF(AND($J78=$Q$5,$C78&gt;TODAY()),"Conferir status/data",IF(AND($K78=$U$3,$L78=""),"Definir retorno",IF(AND($K78=$U$4,$L78&lt;&gt;""),"Conferir retorno",IF(AND($L78&lt;&gt;"",$L78&lt;$C78),"Retorno antes da visita — conferir",IF(AND($K78=$U$3,$L78&lt;TODAY()),"Retorno vencido — conferir","OK"))))))))))</f>
        <v/>
      </c>
      <c r="P78">
        <f>'Premissas'!D78</f>
        <v/>
      </c>
      <c r="Q78">
        <f>'Premissas'!H78</f>
        <v/>
      </c>
      <c r="R78">
        <f>'Premissas'!E78</f>
        <v/>
      </c>
      <c r="S78">
        <f>'Premissas'!F78</f>
        <v/>
      </c>
      <c r="T78">
        <f>'Premissas'!G78</f>
        <v/>
      </c>
      <c r="V78">
        <f>'Premissas'!B78</f>
        <v/>
      </c>
    </row>
    <row r="79" ht="25" customHeight="1">
      <c r="A79" s="12" t="n"/>
      <c r="B79" s="13" t="n"/>
      <c r="C79" s="25" t="n"/>
      <c r="D79" s="26" t="n"/>
      <c r="E79" s="26" t="n"/>
      <c r="F79" s="13" t="n"/>
      <c r="G79" s="13" t="n"/>
      <c r="H79" s="13" t="n"/>
      <c r="I79" s="13" t="n"/>
      <c r="J79" s="12" t="n"/>
      <c r="K79" s="12" t="n"/>
      <c r="L79" s="25" t="n"/>
      <c r="M79" s="16">
        <f>IF($A79="","",IFERROR(IF(OR($D79="",$E79="",$E79&lt;=$D79),"",($E79-$D79)*24),""))</f>
        <v/>
      </c>
      <c r="N79" s="4">
        <f>IF($A79="","",IF(OR($B79="",$C79="",$D79="",$E79="",$F79="",$G79="",$H79="",$I79="",$J79="",$K79=""),"Completar dados",IF($E79&lt;=$D79,"Conferir horário",IF(AND($M79&lt;&gt;"",$M79&gt;$V$5),"Duração acima do limite",IF(AND(OR($J79=$Q$3,$J79=$Q$4),$C79&lt;TODAY()),"Data vencida — conferir",IF(AND($J79=$Q$5,$C79&gt;TODAY()),"Conferir status/data",IF(AND($K79=$U$3,$L79=""),"Definir retorno",IF(AND($K79=$U$4,$L79&lt;&gt;""),"Conferir retorno",IF(AND($L79&lt;&gt;"",$L79&lt;$C79),"Retorno antes da visita — conferir",IF(AND($K79=$U$3,$L79&lt;TODAY()),"Retorno vencido — conferir","OK"))))))))))</f>
        <v/>
      </c>
      <c r="P79">
        <f>'Premissas'!D79</f>
        <v/>
      </c>
      <c r="Q79">
        <f>'Premissas'!H79</f>
        <v/>
      </c>
      <c r="R79">
        <f>'Premissas'!E79</f>
        <v/>
      </c>
      <c r="S79">
        <f>'Premissas'!F79</f>
        <v/>
      </c>
      <c r="T79">
        <f>'Premissas'!G79</f>
        <v/>
      </c>
      <c r="V79">
        <f>'Premissas'!B79</f>
        <v/>
      </c>
    </row>
    <row r="80" ht="25" customHeight="1">
      <c r="A80" s="12" t="n"/>
      <c r="B80" s="13" t="n"/>
      <c r="C80" s="25" t="n"/>
      <c r="D80" s="26" t="n"/>
      <c r="E80" s="26" t="n"/>
      <c r="F80" s="13" t="n"/>
      <c r="G80" s="13" t="n"/>
      <c r="H80" s="13" t="n"/>
      <c r="I80" s="13" t="n"/>
      <c r="J80" s="12" t="n"/>
      <c r="K80" s="12" t="n"/>
      <c r="L80" s="25" t="n"/>
      <c r="M80" s="17">
        <f>IF($A80="","",IFERROR(IF(OR($D80="",$E80="",$E80&lt;=$D80),"",($E80-$D80)*24),""))</f>
        <v/>
      </c>
      <c r="N80" s="6">
        <f>IF($A80="","",IF(OR($B80="",$C80="",$D80="",$E80="",$F80="",$G80="",$H80="",$I80="",$J80="",$K80=""),"Completar dados",IF($E80&lt;=$D80,"Conferir horário",IF(AND($M80&lt;&gt;"",$M80&gt;$V$5),"Duração acima do limite",IF(AND(OR($J80=$Q$3,$J80=$Q$4),$C80&lt;TODAY()),"Data vencida — conferir",IF(AND($J80=$Q$5,$C80&gt;TODAY()),"Conferir status/data",IF(AND($K80=$U$3,$L80=""),"Definir retorno",IF(AND($K80=$U$4,$L80&lt;&gt;""),"Conferir retorno",IF(AND($L80&lt;&gt;"",$L80&lt;$C80),"Retorno antes da visita — conferir",IF(AND($K80=$U$3,$L80&lt;TODAY()),"Retorno vencido — conferir","OK"))))))))))</f>
        <v/>
      </c>
      <c r="P80">
        <f>'Premissas'!D80</f>
        <v/>
      </c>
      <c r="Q80">
        <f>'Premissas'!H80</f>
        <v/>
      </c>
      <c r="R80">
        <f>'Premissas'!E80</f>
        <v/>
      </c>
      <c r="S80">
        <f>'Premissas'!F80</f>
        <v/>
      </c>
      <c r="T80">
        <f>'Premissas'!G80</f>
        <v/>
      </c>
      <c r="V80">
        <f>'Premissas'!B80</f>
        <v/>
      </c>
    </row>
    <row r="81" ht="25" customHeight="1">
      <c r="A81" s="12" t="n"/>
      <c r="B81" s="13" t="n"/>
      <c r="C81" s="25" t="n"/>
      <c r="D81" s="26" t="n"/>
      <c r="E81" s="26" t="n"/>
      <c r="F81" s="13" t="n"/>
      <c r="G81" s="13" t="n"/>
      <c r="H81" s="13" t="n"/>
      <c r="I81" s="13" t="n"/>
      <c r="J81" s="12" t="n"/>
      <c r="K81" s="12" t="n"/>
      <c r="L81" s="25" t="n"/>
      <c r="M81" s="16">
        <f>IF($A81="","",IFERROR(IF(OR($D81="",$E81="",$E81&lt;=$D81),"",($E81-$D81)*24),""))</f>
        <v/>
      </c>
      <c r="N81" s="4">
        <f>IF($A81="","",IF(OR($B81="",$C81="",$D81="",$E81="",$F81="",$G81="",$H81="",$I81="",$J81="",$K81=""),"Completar dados",IF($E81&lt;=$D81,"Conferir horário",IF(AND($M81&lt;&gt;"",$M81&gt;$V$5),"Duração acima do limite",IF(AND(OR($J81=$Q$3,$J81=$Q$4),$C81&lt;TODAY()),"Data vencida — conferir",IF(AND($J81=$Q$5,$C81&gt;TODAY()),"Conferir status/data",IF(AND($K81=$U$3,$L81=""),"Definir retorno",IF(AND($K81=$U$4,$L81&lt;&gt;""),"Conferir retorno",IF(AND($L81&lt;&gt;"",$L81&lt;$C81),"Retorno antes da visita — conferir",IF(AND($K81=$U$3,$L81&lt;TODAY()),"Retorno vencido — conferir","OK"))))))))))</f>
        <v/>
      </c>
      <c r="P81">
        <f>'Premissas'!D81</f>
        <v/>
      </c>
      <c r="Q81">
        <f>'Premissas'!H81</f>
        <v/>
      </c>
      <c r="R81">
        <f>'Premissas'!E81</f>
        <v/>
      </c>
      <c r="S81">
        <f>'Premissas'!F81</f>
        <v/>
      </c>
      <c r="T81">
        <f>'Premissas'!G81</f>
        <v/>
      </c>
      <c r="V81">
        <f>'Premissas'!B81</f>
        <v/>
      </c>
    </row>
    <row r="82" ht="25" customHeight="1">
      <c r="A82" s="12" t="n"/>
      <c r="B82" s="13" t="n"/>
      <c r="C82" s="25" t="n"/>
      <c r="D82" s="26" t="n"/>
      <c r="E82" s="26" t="n"/>
      <c r="F82" s="13" t="n"/>
      <c r="G82" s="13" t="n"/>
      <c r="H82" s="13" t="n"/>
      <c r="I82" s="13" t="n"/>
      <c r="J82" s="12" t="n"/>
      <c r="K82" s="12" t="n"/>
      <c r="L82" s="25" t="n"/>
      <c r="M82" s="17">
        <f>IF($A82="","",IFERROR(IF(OR($D82="",$E82="",$E82&lt;=$D82),"",($E82-$D82)*24),""))</f>
        <v/>
      </c>
      <c r="N82" s="6">
        <f>IF($A82="","",IF(OR($B82="",$C82="",$D82="",$E82="",$F82="",$G82="",$H82="",$I82="",$J82="",$K82=""),"Completar dados",IF($E82&lt;=$D82,"Conferir horário",IF(AND($M82&lt;&gt;"",$M82&gt;$V$5),"Duração acima do limite",IF(AND(OR($J82=$Q$3,$J82=$Q$4),$C82&lt;TODAY()),"Data vencida — conferir",IF(AND($J82=$Q$5,$C82&gt;TODAY()),"Conferir status/data",IF(AND($K82=$U$3,$L82=""),"Definir retorno",IF(AND($K82=$U$4,$L82&lt;&gt;""),"Conferir retorno",IF(AND($L82&lt;&gt;"",$L82&lt;$C82),"Retorno antes da visita — conferir",IF(AND($K82=$U$3,$L82&lt;TODAY()),"Retorno vencido — conferir","OK"))))))))))</f>
        <v/>
      </c>
      <c r="P82">
        <f>'Premissas'!D82</f>
        <v/>
      </c>
      <c r="Q82">
        <f>'Premissas'!H82</f>
        <v/>
      </c>
      <c r="R82">
        <f>'Premissas'!E82</f>
        <v/>
      </c>
      <c r="S82">
        <f>'Premissas'!F82</f>
        <v/>
      </c>
      <c r="T82">
        <f>'Premissas'!G82</f>
        <v/>
      </c>
      <c r="V82">
        <f>'Premissas'!B82</f>
        <v/>
      </c>
    </row>
    <row r="83" ht="25" customHeight="1">
      <c r="A83" s="12" t="n"/>
      <c r="B83" s="13" t="n"/>
      <c r="C83" s="25" t="n"/>
      <c r="D83" s="26" t="n"/>
      <c r="E83" s="26" t="n"/>
      <c r="F83" s="13" t="n"/>
      <c r="G83" s="13" t="n"/>
      <c r="H83" s="13" t="n"/>
      <c r="I83" s="13" t="n"/>
      <c r="J83" s="12" t="n"/>
      <c r="K83" s="12" t="n"/>
      <c r="L83" s="25" t="n"/>
      <c r="M83" s="16">
        <f>IF($A83="","",IFERROR(IF(OR($D83="",$E83="",$E83&lt;=$D83),"",($E83-$D83)*24),""))</f>
        <v/>
      </c>
      <c r="N83" s="4">
        <f>IF($A83="","",IF(OR($B83="",$C83="",$D83="",$E83="",$F83="",$G83="",$H83="",$I83="",$J83="",$K83=""),"Completar dados",IF($E83&lt;=$D83,"Conferir horário",IF(AND($M83&lt;&gt;"",$M83&gt;$V$5),"Duração acima do limite",IF(AND(OR($J83=$Q$3,$J83=$Q$4),$C83&lt;TODAY()),"Data vencida — conferir",IF(AND($J83=$Q$5,$C83&gt;TODAY()),"Conferir status/data",IF(AND($K83=$U$3,$L83=""),"Definir retorno",IF(AND($K83=$U$4,$L83&lt;&gt;""),"Conferir retorno",IF(AND($L83&lt;&gt;"",$L83&lt;$C83),"Retorno antes da visita — conferir",IF(AND($K83=$U$3,$L83&lt;TODAY()),"Retorno vencido — conferir","OK"))))))))))</f>
        <v/>
      </c>
      <c r="P83">
        <f>'Premissas'!D83</f>
        <v/>
      </c>
      <c r="Q83">
        <f>'Premissas'!H83</f>
        <v/>
      </c>
      <c r="R83">
        <f>'Premissas'!E83</f>
        <v/>
      </c>
      <c r="S83">
        <f>'Premissas'!F83</f>
        <v/>
      </c>
      <c r="T83">
        <f>'Premissas'!G83</f>
        <v/>
      </c>
      <c r="V83">
        <f>'Premissas'!B83</f>
        <v/>
      </c>
    </row>
    <row r="84" ht="25" customHeight="1">
      <c r="A84" s="12" t="n"/>
      <c r="B84" s="13" t="n"/>
      <c r="C84" s="25" t="n"/>
      <c r="D84" s="26" t="n"/>
      <c r="E84" s="26" t="n"/>
      <c r="F84" s="13" t="n"/>
      <c r="G84" s="13" t="n"/>
      <c r="H84" s="13" t="n"/>
      <c r="I84" s="13" t="n"/>
      <c r="J84" s="12" t="n"/>
      <c r="K84" s="12" t="n"/>
      <c r="L84" s="25" t="n"/>
      <c r="M84" s="17">
        <f>IF($A84="","",IFERROR(IF(OR($D84="",$E84="",$E84&lt;=$D84),"",($E84-$D84)*24),""))</f>
        <v/>
      </c>
      <c r="N84" s="6">
        <f>IF($A84="","",IF(OR($B84="",$C84="",$D84="",$E84="",$F84="",$G84="",$H84="",$I84="",$J84="",$K84=""),"Completar dados",IF($E84&lt;=$D84,"Conferir horário",IF(AND($M84&lt;&gt;"",$M84&gt;$V$5),"Duração acima do limite",IF(AND(OR($J84=$Q$3,$J84=$Q$4),$C84&lt;TODAY()),"Data vencida — conferir",IF(AND($J84=$Q$5,$C84&gt;TODAY()),"Conferir status/data",IF(AND($K84=$U$3,$L84=""),"Definir retorno",IF(AND($K84=$U$4,$L84&lt;&gt;""),"Conferir retorno",IF(AND($L84&lt;&gt;"",$L84&lt;$C84),"Retorno antes da visita — conferir",IF(AND($K84=$U$3,$L84&lt;TODAY()),"Retorno vencido — conferir","OK"))))))))))</f>
        <v/>
      </c>
      <c r="P84">
        <f>'Premissas'!D84</f>
        <v/>
      </c>
      <c r="Q84">
        <f>'Premissas'!H84</f>
        <v/>
      </c>
      <c r="R84">
        <f>'Premissas'!E84</f>
        <v/>
      </c>
      <c r="S84">
        <f>'Premissas'!F84</f>
        <v/>
      </c>
      <c r="T84">
        <f>'Premissas'!G84</f>
        <v/>
      </c>
      <c r="V84">
        <f>'Premissas'!B84</f>
        <v/>
      </c>
    </row>
    <row r="85" ht="25" customHeight="1">
      <c r="A85" s="12" t="n"/>
      <c r="B85" s="13" t="n"/>
      <c r="C85" s="25" t="n"/>
      <c r="D85" s="26" t="n"/>
      <c r="E85" s="26" t="n"/>
      <c r="F85" s="13" t="n"/>
      <c r="G85" s="13" t="n"/>
      <c r="H85" s="13" t="n"/>
      <c r="I85" s="13" t="n"/>
      <c r="J85" s="12" t="n"/>
      <c r="K85" s="12" t="n"/>
      <c r="L85" s="25" t="n"/>
      <c r="M85" s="16">
        <f>IF($A85="","",IFERROR(IF(OR($D85="",$E85="",$E85&lt;=$D85),"",($E85-$D85)*24),""))</f>
        <v/>
      </c>
      <c r="N85" s="4">
        <f>IF($A85="","",IF(OR($B85="",$C85="",$D85="",$E85="",$F85="",$G85="",$H85="",$I85="",$J85="",$K85=""),"Completar dados",IF($E85&lt;=$D85,"Conferir horário",IF(AND($M85&lt;&gt;"",$M85&gt;$V$5),"Duração acima do limite",IF(AND(OR($J85=$Q$3,$J85=$Q$4),$C85&lt;TODAY()),"Data vencida — conferir",IF(AND($J85=$Q$5,$C85&gt;TODAY()),"Conferir status/data",IF(AND($K85=$U$3,$L85=""),"Definir retorno",IF(AND($K85=$U$4,$L85&lt;&gt;""),"Conferir retorno",IF(AND($L85&lt;&gt;"",$L85&lt;$C85),"Retorno antes da visita — conferir",IF(AND($K85=$U$3,$L85&lt;TODAY()),"Retorno vencido — conferir","OK"))))))))))</f>
        <v/>
      </c>
      <c r="P85">
        <f>'Premissas'!D85</f>
        <v/>
      </c>
      <c r="Q85">
        <f>'Premissas'!H85</f>
        <v/>
      </c>
      <c r="R85">
        <f>'Premissas'!E85</f>
        <v/>
      </c>
      <c r="S85">
        <f>'Premissas'!F85</f>
        <v/>
      </c>
      <c r="T85">
        <f>'Premissas'!G85</f>
        <v/>
      </c>
      <c r="V85">
        <f>'Premissas'!B85</f>
        <v/>
      </c>
    </row>
    <row r="86" ht="25" customHeight="1">
      <c r="A86" s="12" t="n"/>
      <c r="B86" s="13" t="n"/>
      <c r="C86" s="25" t="n"/>
      <c r="D86" s="26" t="n"/>
      <c r="E86" s="26" t="n"/>
      <c r="F86" s="13" t="n"/>
      <c r="G86" s="13" t="n"/>
      <c r="H86" s="13" t="n"/>
      <c r="I86" s="13" t="n"/>
      <c r="J86" s="12" t="n"/>
      <c r="K86" s="12" t="n"/>
      <c r="L86" s="25" t="n"/>
      <c r="M86" s="17">
        <f>IF($A86="","",IFERROR(IF(OR($D86="",$E86="",$E86&lt;=$D86),"",($E86-$D86)*24),""))</f>
        <v/>
      </c>
      <c r="N86" s="6">
        <f>IF($A86="","",IF(OR($B86="",$C86="",$D86="",$E86="",$F86="",$G86="",$H86="",$I86="",$J86="",$K86=""),"Completar dados",IF($E86&lt;=$D86,"Conferir horário",IF(AND($M86&lt;&gt;"",$M86&gt;$V$5),"Duração acima do limite",IF(AND(OR($J86=$Q$3,$J86=$Q$4),$C86&lt;TODAY()),"Data vencida — conferir",IF(AND($J86=$Q$5,$C86&gt;TODAY()),"Conferir status/data",IF(AND($K86=$U$3,$L86=""),"Definir retorno",IF(AND($K86=$U$4,$L86&lt;&gt;""),"Conferir retorno",IF(AND($L86&lt;&gt;"",$L86&lt;$C86),"Retorno antes da visita — conferir",IF(AND($K86=$U$3,$L86&lt;TODAY()),"Retorno vencido — conferir","OK"))))))))))</f>
        <v/>
      </c>
      <c r="P86">
        <f>'Premissas'!D86</f>
        <v/>
      </c>
      <c r="Q86">
        <f>'Premissas'!H86</f>
        <v/>
      </c>
      <c r="R86">
        <f>'Premissas'!E86</f>
        <v/>
      </c>
      <c r="S86">
        <f>'Premissas'!F86</f>
        <v/>
      </c>
      <c r="T86">
        <f>'Premissas'!G86</f>
        <v/>
      </c>
      <c r="V86">
        <f>'Premissas'!B86</f>
        <v/>
      </c>
    </row>
    <row r="87" ht="25" customHeight="1">
      <c r="A87" s="12" t="n"/>
      <c r="B87" s="13" t="n"/>
      <c r="C87" s="25" t="n"/>
      <c r="D87" s="26" t="n"/>
      <c r="E87" s="26" t="n"/>
      <c r="F87" s="13" t="n"/>
      <c r="G87" s="13" t="n"/>
      <c r="H87" s="13" t="n"/>
      <c r="I87" s="13" t="n"/>
      <c r="J87" s="12" t="n"/>
      <c r="K87" s="12" t="n"/>
      <c r="L87" s="25" t="n"/>
      <c r="M87" s="16">
        <f>IF($A87="","",IFERROR(IF(OR($D87="",$E87="",$E87&lt;=$D87),"",($E87-$D87)*24),""))</f>
        <v/>
      </c>
      <c r="N87" s="4">
        <f>IF($A87="","",IF(OR($B87="",$C87="",$D87="",$E87="",$F87="",$G87="",$H87="",$I87="",$J87="",$K87=""),"Completar dados",IF($E87&lt;=$D87,"Conferir horário",IF(AND($M87&lt;&gt;"",$M87&gt;$V$5),"Duração acima do limite",IF(AND(OR($J87=$Q$3,$J87=$Q$4),$C87&lt;TODAY()),"Data vencida — conferir",IF(AND($J87=$Q$5,$C87&gt;TODAY()),"Conferir status/data",IF(AND($K87=$U$3,$L87=""),"Definir retorno",IF(AND($K87=$U$4,$L87&lt;&gt;""),"Conferir retorno",IF(AND($L87&lt;&gt;"",$L87&lt;$C87),"Retorno antes da visita — conferir",IF(AND($K87=$U$3,$L87&lt;TODAY()),"Retorno vencido — conferir","OK"))))))))))</f>
        <v/>
      </c>
      <c r="P87">
        <f>'Premissas'!D87</f>
        <v/>
      </c>
      <c r="Q87">
        <f>'Premissas'!H87</f>
        <v/>
      </c>
      <c r="R87">
        <f>'Premissas'!E87</f>
        <v/>
      </c>
      <c r="S87">
        <f>'Premissas'!F87</f>
        <v/>
      </c>
      <c r="T87">
        <f>'Premissas'!G87</f>
        <v/>
      </c>
      <c r="V87">
        <f>'Premissas'!B87</f>
        <v/>
      </c>
    </row>
    <row r="88" ht="25" customHeight="1">
      <c r="A88" s="12" t="n"/>
      <c r="B88" s="13" t="n"/>
      <c r="C88" s="25" t="n"/>
      <c r="D88" s="26" t="n"/>
      <c r="E88" s="26" t="n"/>
      <c r="F88" s="13" t="n"/>
      <c r="G88" s="13" t="n"/>
      <c r="H88" s="13" t="n"/>
      <c r="I88" s="13" t="n"/>
      <c r="J88" s="12" t="n"/>
      <c r="K88" s="12" t="n"/>
      <c r="L88" s="25" t="n"/>
      <c r="M88" s="17">
        <f>IF($A88="","",IFERROR(IF(OR($D88="",$E88="",$E88&lt;=$D88),"",($E88-$D88)*24),""))</f>
        <v/>
      </c>
      <c r="N88" s="6">
        <f>IF($A88="","",IF(OR($B88="",$C88="",$D88="",$E88="",$F88="",$G88="",$H88="",$I88="",$J88="",$K88=""),"Completar dados",IF($E88&lt;=$D88,"Conferir horário",IF(AND($M88&lt;&gt;"",$M88&gt;$V$5),"Duração acima do limite",IF(AND(OR($J88=$Q$3,$J88=$Q$4),$C88&lt;TODAY()),"Data vencida — conferir",IF(AND($J88=$Q$5,$C88&gt;TODAY()),"Conferir status/data",IF(AND($K88=$U$3,$L88=""),"Definir retorno",IF(AND($K88=$U$4,$L88&lt;&gt;""),"Conferir retorno",IF(AND($L88&lt;&gt;"",$L88&lt;$C88),"Retorno antes da visita — conferir",IF(AND($K88=$U$3,$L88&lt;TODAY()),"Retorno vencido — conferir","OK"))))))))))</f>
        <v/>
      </c>
      <c r="P88">
        <f>'Premissas'!D88</f>
        <v/>
      </c>
      <c r="Q88">
        <f>'Premissas'!H88</f>
        <v/>
      </c>
      <c r="R88">
        <f>'Premissas'!E88</f>
        <v/>
      </c>
      <c r="S88">
        <f>'Premissas'!F88</f>
        <v/>
      </c>
      <c r="T88">
        <f>'Premissas'!G88</f>
        <v/>
      </c>
      <c r="V88">
        <f>'Premissas'!B88</f>
        <v/>
      </c>
    </row>
    <row r="89" ht="25" customHeight="1">
      <c r="A89" s="12" t="n"/>
      <c r="B89" s="13" t="n"/>
      <c r="C89" s="25" t="n"/>
      <c r="D89" s="26" t="n"/>
      <c r="E89" s="26" t="n"/>
      <c r="F89" s="13" t="n"/>
      <c r="G89" s="13" t="n"/>
      <c r="H89" s="13" t="n"/>
      <c r="I89" s="13" t="n"/>
      <c r="J89" s="12" t="n"/>
      <c r="K89" s="12" t="n"/>
      <c r="L89" s="25" t="n"/>
      <c r="M89" s="16">
        <f>IF($A89="","",IFERROR(IF(OR($D89="",$E89="",$E89&lt;=$D89),"",($E89-$D89)*24),""))</f>
        <v/>
      </c>
      <c r="N89" s="4">
        <f>IF($A89="","",IF(OR($B89="",$C89="",$D89="",$E89="",$F89="",$G89="",$H89="",$I89="",$J89="",$K89=""),"Completar dados",IF($E89&lt;=$D89,"Conferir horário",IF(AND($M89&lt;&gt;"",$M89&gt;$V$5),"Duração acima do limite",IF(AND(OR($J89=$Q$3,$J89=$Q$4),$C89&lt;TODAY()),"Data vencida — conferir",IF(AND($J89=$Q$5,$C89&gt;TODAY()),"Conferir status/data",IF(AND($K89=$U$3,$L89=""),"Definir retorno",IF(AND($K89=$U$4,$L89&lt;&gt;""),"Conferir retorno",IF(AND($L89&lt;&gt;"",$L89&lt;$C89),"Retorno antes da visita — conferir",IF(AND($K89=$U$3,$L89&lt;TODAY()),"Retorno vencido — conferir","OK"))))))))))</f>
        <v/>
      </c>
      <c r="P89">
        <f>'Premissas'!D89</f>
        <v/>
      </c>
      <c r="Q89">
        <f>'Premissas'!H89</f>
        <v/>
      </c>
      <c r="R89">
        <f>'Premissas'!E89</f>
        <v/>
      </c>
      <c r="S89">
        <f>'Premissas'!F89</f>
        <v/>
      </c>
      <c r="T89">
        <f>'Premissas'!G89</f>
        <v/>
      </c>
      <c r="V89">
        <f>'Premissas'!B89</f>
        <v/>
      </c>
    </row>
    <row r="90" ht="25" customHeight="1">
      <c r="A90" s="12" t="n"/>
      <c r="B90" s="13" t="n"/>
      <c r="C90" s="25" t="n"/>
      <c r="D90" s="26" t="n"/>
      <c r="E90" s="26" t="n"/>
      <c r="F90" s="13" t="n"/>
      <c r="G90" s="13" t="n"/>
      <c r="H90" s="13" t="n"/>
      <c r="I90" s="13" t="n"/>
      <c r="J90" s="12" t="n"/>
      <c r="K90" s="12" t="n"/>
      <c r="L90" s="25" t="n"/>
      <c r="M90" s="17">
        <f>IF($A90="","",IFERROR(IF(OR($D90="",$E90="",$E90&lt;=$D90),"",($E90-$D90)*24),""))</f>
        <v/>
      </c>
      <c r="N90" s="6">
        <f>IF($A90="","",IF(OR($B90="",$C90="",$D90="",$E90="",$F90="",$G90="",$H90="",$I90="",$J90="",$K90=""),"Completar dados",IF($E90&lt;=$D90,"Conferir horário",IF(AND($M90&lt;&gt;"",$M90&gt;$V$5),"Duração acima do limite",IF(AND(OR($J90=$Q$3,$J90=$Q$4),$C90&lt;TODAY()),"Data vencida — conferir",IF(AND($J90=$Q$5,$C90&gt;TODAY()),"Conferir status/data",IF(AND($K90=$U$3,$L90=""),"Definir retorno",IF(AND($K90=$U$4,$L90&lt;&gt;""),"Conferir retorno",IF(AND($L90&lt;&gt;"",$L90&lt;$C90),"Retorno antes da visita — conferir",IF(AND($K90=$U$3,$L90&lt;TODAY()),"Retorno vencido — conferir","OK"))))))))))</f>
        <v/>
      </c>
      <c r="P90">
        <f>'Premissas'!D90</f>
        <v/>
      </c>
      <c r="Q90">
        <f>'Premissas'!H90</f>
        <v/>
      </c>
      <c r="R90">
        <f>'Premissas'!E90</f>
        <v/>
      </c>
      <c r="S90">
        <f>'Premissas'!F90</f>
        <v/>
      </c>
      <c r="T90">
        <f>'Premissas'!G90</f>
        <v/>
      </c>
      <c r="V90">
        <f>'Premissas'!B90</f>
        <v/>
      </c>
    </row>
    <row r="91" ht="25" customHeight="1">
      <c r="A91" s="12" t="n"/>
      <c r="B91" s="13" t="n"/>
      <c r="C91" s="25" t="n"/>
      <c r="D91" s="26" t="n"/>
      <c r="E91" s="26" t="n"/>
      <c r="F91" s="13" t="n"/>
      <c r="G91" s="13" t="n"/>
      <c r="H91" s="13" t="n"/>
      <c r="I91" s="13" t="n"/>
      <c r="J91" s="12" t="n"/>
      <c r="K91" s="12" t="n"/>
      <c r="L91" s="25" t="n"/>
      <c r="M91" s="16">
        <f>IF($A91="","",IFERROR(IF(OR($D91="",$E91="",$E91&lt;=$D91),"",($E91-$D91)*24),""))</f>
        <v/>
      </c>
      <c r="N91" s="4">
        <f>IF($A91="","",IF(OR($B91="",$C91="",$D91="",$E91="",$F91="",$G91="",$H91="",$I91="",$J91="",$K91=""),"Completar dados",IF($E91&lt;=$D91,"Conferir horário",IF(AND($M91&lt;&gt;"",$M91&gt;$V$5),"Duração acima do limite",IF(AND(OR($J91=$Q$3,$J91=$Q$4),$C91&lt;TODAY()),"Data vencida — conferir",IF(AND($J91=$Q$5,$C91&gt;TODAY()),"Conferir status/data",IF(AND($K91=$U$3,$L91=""),"Definir retorno",IF(AND($K91=$U$4,$L91&lt;&gt;""),"Conferir retorno",IF(AND($L91&lt;&gt;"",$L91&lt;$C91),"Retorno antes da visita — conferir",IF(AND($K91=$U$3,$L91&lt;TODAY()),"Retorno vencido — conferir","OK"))))))))))</f>
        <v/>
      </c>
      <c r="P91">
        <f>'Premissas'!D91</f>
        <v/>
      </c>
      <c r="Q91">
        <f>'Premissas'!H91</f>
        <v/>
      </c>
      <c r="R91">
        <f>'Premissas'!E91</f>
        <v/>
      </c>
      <c r="S91">
        <f>'Premissas'!F91</f>
        <v/>
      </c>
      <c r="T91">
        <f>'Premissas'!G91</f>
        <v/>
      </c>
      <c r="V91">
        <f>'Premissas'!B91</f>
        <v/>
      </c>
    </row>
    <row r="92" ht="25" customHeight="1">
      <c r="A92" s="12" t="n"/>
      <c r="B92" s="13" t="n"/>
      <c r="C92" s="25" t="n"/>
      <c r="D92" s="26" t="n"/>
      <c r="E92" s="26" t="n"/>
      <c r="F92" s="13" t="n"/>
      <c r="G92" s="13" t="n"/>
      <c r="H92" s="13" t="n"/>
      <c r="I92" s="13" t="n"/>
      <c r="J92" s="12" t="n"/>
      <c r="K92" s="12" t="n"/>
      <c r="L92" s="25" t="n"/>
      <c r="M92" s="17">
        <f>IF($A92="","",IFERROR(IF(OR($D92="",$E92="",$E92&lt;=$D92),"",($E92-$D92)*24),""))</f>
        <v/>
      </c>
      <c r="N92" s="6">
        <f>IF($A92="","",IF(OR($B92="",$C92="",$D92="",$E92="",$F92="",$G92="",$H92="",$I92="",$J92="",$K92=""),"Completar dados",IF($E92&lt;=$D92,"Conferir horário",IF(AND($M92&lt;&gt;"",$M92&gt;$V$5),"Duração acima do limite",IF(AND(OR($J92=$Q$3,$J92=$Q$4),$C92&lt;TODAY()),"Data vencida — conferir",IF(AND($J92=$Q$5,$C92&gt;TODAY()),"Conferir status/data",IF(AND($K92=$U$3,$L92=""),"Definir retorno",IF(AND($K92=$U$4,$L92&lt;&gt;""),"Conferir retorno",IF(AND($L92&lt;&gt;"",$L92&lt;$C92),"Retorno antes da visita — conferir",IF(AND($K92=$U$3,$L92&lt;TODAY()),"Retorno vencido — conferir","OK"))))))))))</f>
        <v/>
      </c>
      <c r="P92">
        <f>'Premissas'!D92</f>
        <v/>
      </c>
      <c r="Q92">
        <f>'Premissas'!H92</f>
        <v/>
      </c>
      <c r="R92">
        <f>'Premissas'!E92</f>
        <v/>
      </c>
      <c r="S92">
        <f>'Premissas'!F92</f>
        <v/>
      </c>
      <c r="T92">
        <f>'Premissas'!G92</f>
        <v/>
      </c>
      <c r="V92">
        <f>'Premissas'!B92</f>
        <v/>
      </c>
    </row>
    <row r="93" ht="25" customHeight="1">
      <c r="A93" s="12" t="n"/>
      <c r="B93" s="13" t="n"/>
      <c r="C93" s="25" t="n"/>
      <c r="D93" s="26" t="n"/>
      <c r="E93" s="26" t="n"/>
      <c r="F93" s="13" t="n"/>
      <c r="G93" s="13" t="n"/>
      <c r="H93" s="13" t="n"/>
      <c r="I93" s="13" t="n"/>
      <c r="J93" s="12" t="n"/>
      <c r="K93" s="12" t="n"/>
      <c r="L93" s="25" t="n"/>
      <c r="M93" s="16">
        <f>IF($A93="","",IFERROR(IF(OR($D93="",$E93="",$E93&lt;=$D93),"",($E93-$D93)*24),""))</f>
        <v/>
      </c>
      <c r="N93" s="4">
        <f>IF($A93="","",IF(OR($B93="",$C93="",$D93="",$E93="",$F93="",$G93="",$H93="",$I93="",$J93="",$K93=""),"Completar dados",IF($E93&lt;=$D93,"Conferir horário",IF(AND($M93&lt;&gt;"",$M93&gt;$V$5),"Duração acima do limite",IF(AND(OR($J93=$Q$3,$J93=$Q$4),$C93&lt;TODAY()),"Data vencida — conferir",IF(AND($J93=$Q$5,$C93&gt;TODAY()),"Conferir status/data",IF(AND($K93=$U$3,$L93=""),"Definir retorno",IF(AND($K93=$U$4,$L93&lt;&gt;""),"Conferir retorno",IF(AND($L93&lt;&gt;"",$L93&lt;$C93),"Retorno antes da visita — conferir",IF(AND($K93=$U$3,$L93&lt;TODAY()),"Retorno vencido — conferir","OK"))))))))))</f>
        <v/>
      </c>
      <c r="P93">
        <f>'Premissas'!D93</f>
        <v/>
      </c>
      <c r="Q93">
        <f>'Premissas'!H93</f>
        <v/>
      </c>
      <c r="R93">
        <f>'Premissas'!E93</f>
        <v/>
      </c>
      <c r="S93">
        <f>'Premissas'!F93</f>
        <v/>
      </c>
      <c r="T93">
        <f>'Premissas'!G93</f>
        <v/>
      </c>
      <c r="V93">
        <f>'Premissas'!B93</f>
        <v/>
      </c>
    </row>
    <row r="94" ht="25" customHeight="1">
      <c r="A94" s="12" t="n"/>
      <c r="B94" s="13" t="n"/>
      <c r="C94" s="25" t="n"/>
      <c r="D94" s="26" t="n"/>
      <c r="E94" s="26" t="n"/>
      <c r="F94" s="13" t="n"/>
      <c r="G94" s="13" t="n"/>
      <c r="H94" s="13" t="n"/>
      <c r="I94" s="13" t="n"/>
      <c r="J94" s="12" t="n"/>
      <c r="K94" s="12" t="n"/>
      <c r="L94" s="25" t="n"/>
      <c r="M94" s="17">
        <f>IF($A94="","",IFERROR(IF(OR($D94="",$E94="",$E94&lt;=$D94),"",($E94-$D94)*24),""))</f>
        <v/>
      </c>
      <c r="N94" s="6">
        <f>IF($A94="","",IF(OR($B94="",$C94="",$D94="",$E94="",$F94="",$G94="",$H94="",$I94="",$J94="",$K94=""),"Completar dados",IF($E94&lt;=$D94,"Conferir horário",IF(AND($M94&lt;&gt;"",$M94&gt;$V$5),"Duração acima do limite",IF(AND(OR($J94=$Q$3,$J94=$Q$4),$C94&lt;TODAY()),"Data vencida — conferir",IF(AND($J94=$Q$5,$C94&gt;TODAY()),"Conferir status/data",IF(AND($K94=$U$3,$L94=""),"Definir retorno",IF(AND($K94=$U$4,$L94&lt;&gt;""),"Conferir retorno",IF(AND($L94&lt;&gt;"",$L94&lt;$C94),"Retorno antes da visita — conferir",IF(AND($K94=$U$3,$L94&lt;TODAY()),"Retorno vencido — conferir","OK"))))))))))</f>
        <v/>
      </c>
      <c r="P94">
        <f>'Premissas'!D94</f>
        <v/>
      </c>
      <c r="Q94">
        <f>'Premissas'!H94</f>
        <v/>
      </c>
      <c r="R94">
        <f>'Premissas'!E94</f>
        <v/>
      </c>
      <c r="S94">
        <f>'Premissas'!F94</f>
        <v/>
      </c>
      <c r="T94">
        <f>'Premissas'!G94</f>
        <v/>
      </c>
      <c r="V94">
        <f>'Premissas'!B94</f>
        <v/>
      </c>
    </row>
    <row r="95" ht="25" customHeight="1">
      <c r="A95" s="12" t="n"/>
      <c r="B95" s="13" t="n"/>
      <c r="C95" s="25" t="n"/>
      <c r="D95" s="26" t="n"/>
      <c r="E95" s="26" t="n"/>
      <c r="F95" s="13" t="n"/>
      <c r="G95" s="13" t="n"/>
      <c r="H95" s="13" t="n"/>
      <c r="I95" s="13" t="n"/>
      <c r="J95" s="12" t="n"/>
      <c r="K95" s="12" t="n"/>
      <c r="L95" s="25" t="n"/>
      <c r="M95" s="16">
        <f>IF($A95="","",IFERROR(IF(OR($D95="",$E95="",$E95&lt;=$D95),"",($E95-$D95)*24),""))</f>
        <v/>
      </c>
      <c r="N95" s="4">
        <f>IF($A95="","",IF(OR($B95="",$C95="",$D95="",$E95="",$F95="",$G95="",$H95="",$I95="",$J95="",$K95=""),"Completar dados",IF($E95&lt;=$D95,"Conferir horário",IF(AND($M95&lt;&gt;"",$M95&gt;$V$5),"Duração acima do limite",IF(AND(OR($J95=$Q$3,$J95=$Q$4),$C95&lt;TODAY()),"Data vencida — conferir",IF(AND($J95=$Q$5,$C95&gt;TODAY()),"Conferir status/data",IF(AND($K95=$U$3,$L95=""),"Definir retorno",IF(AND($K95=$U$4,$L95&lt;&gt;""),"Conferir retorno",IF(AND($L95&lt;&gt;"",$L95&lt;$C95),"Retorno antes da visita — conferir",IF(AND($K95=$U$3,$L95&lt;TODAY()),"Retorno vencido — conferir","OK"))))))))))</f>
        <v/>
      </c>
      <c r="P95">
        <f>'Premissas'!D95</f>
        <v/>
      </c>
      <c r="Q95">
        <f>'Premissas'!H95</f>
        <v/>
      </c>
      <c r="R95">
        <f>'Premissas'!E95</f>
        <v/>
      </c>
      <c r="S95">
        <f>'Premissas'!F95</f>
        <v/>
      </c>
      <c r="T95">
        <f>'Premissas'!G95</f>
        <v/>
      </c>
      <c r="V95">
        <f>'Premissas'!B95</f>
        <v/>
      </c>
    </row>
    <row r="96" ht="25" customHeight="1">
      <c r="A96" s="12" t="n"/>
      <c r="B96" s="13" t="n"/>
      <c r="C96" s="25" t="n"/>
      <c r="D96" s="26" t="n"/>
      <c r="E96" s="26" t="n"/>
      <c r="F96" s="13" t="n"/>
      <c r="G96" s="13" t="n"/>
      <c r="H96" s="13" t="n"/>
      <c r="I96" s="13" t="n"/>
      <c r="J96" s="12" t="n"/>
      <c r="K96" s="12" t="n"/>
      <c r="L96" s="25" t="n"/>
      <c r="M96" s="17">
        <f>IF($A96="","",IFERROR(IF(OR($D96="",$E96="",$E96&lt;=$D96),"",($E96-$D96)*24),""))</f>
        <v/>
      </c>
      <c r="N96" s="6">
        <f>IF($A96="","",IF(OR($B96="",$C96="",$D96="",$E96="",$F96="",$G96="",$H96="",$I96="",$J96="",$K96=""),"Completar dados",IF($E96&lt;=$D96,"Conferir horário",IF(AND($M96&lt;&gt;"",$M96&gt;$V$5),"Duração acima do limite",IF(AND(OR($J96=$Q$3,$J96=$Q$4),$C96&lt;TODAY()),"Data vencida — conferir",IF(AND($J96=$Q$5,$C96&gt;TODAY()),"Conferir status/data",IF(AND($K96=$U$3,$L96=""),"Definir retorno",IF(AND($K96=$U$4,$L96&lt;&gt;""),"Conferir retorno",IF(AND($L96&lt;&gt;"",$L96&lt;$C96),"Retorno antes da visita — conferir",IF(AND($K96=$U$3,$L96&lt;TODAY()),"Retorno vencido — conferir","OK"))))))))))</f>
        <v/>
      </c>
      <c r="P96">
        <f>'Premissas'!D96</f>
        <v/>
      </c>
      <c r="Q96">
        <f>'Premissas'!H96</f>
        <v/>
      </c>
      <c r="R96">
        <f>'Premissas'!E96</f>
        <v/>
      </c>
      <c r="S96">
        <f>'Premissas'!F96</f>
        <v/>
      </c>
      <c r="T96">
        <f>'Premissas'!G96</f>
        <v/>
      </c>
      <c r="V96">
        <f>'Premissas'!B96</f>
        <v/>
      </c>
    </row>
    <row r="97" ht="25" customHeight="1">
      <c r="A97" s="12" t="n"/>
      <c r="B97" s="13" t="n"/>
      <c r="C97" s="25" t="n"/>
      <c r="D97" s="26" t="n"/>
      <c r="E97" s="26" t="n"/>
      <c r="F97" s="13" t="n"/>
      <c r="G97" s="13" t="n"/>
      <c r="H97" s="13" t="n"/>
      <c r="I97" s="13" t="n"/>
      <c r="J97" s="12" t="n"/>
      <c r="K97" s="12" t="n"/>
      <c r="L97" s="25" t="n"/>
      <c r="M97" s="16">
        <f>IF($A97="","",IFERROR(IF(OR($D97="",$E97="",$E97&lt;=$D97),"",($E97-$D97)*24),""))</f>
        <v/>
      </c>
      <c r="N97" s="4">
        <f>IF($A97="","",IF(OR($B97="",$C97="",$D97="",$E97="",$F97="",$G97="",$H97="",$I97="",$J97="",$K97=""),"Completar dados",IF($E97&lt;=$D97,"Conferir horário",IF(AND($M97&lt;&gt;"",$M97&gt;$V$5),"Duração acima do limite",IF(AND(OR($J97=$Q$3,$J97=$Q$4),$C97&lt;TODAY()),"Data vencida — conferir",IF(AND($J97=$Q$5,$C97&gt;TODAY()),"Conferir status/data",IF(AND($K97=$U$3,$L97=""),"Definir retorno",IF(AND($K97=$U$4,$L97&lt;&gt;""),"Conferir retorno",IF(AND($L97&lt;&gt;"",$L97&lt;$C97),"Retorno antes da visita — conferir",IF(AND($K97=$U$3,$L97&lt;TODAY()),"Retorno vencido — conferir","OK"))))))))))</f>
        <v/>
      </c>
      <c r="P97">
        <f>'Premissas'!D97</f>
        <v/>
      </c>
      <c r="Q97">
        <f>'Premissas'!H97</f>
        <v/>
      </c>
      <c r="R97">
        <f>'Premissas'!E97</f>
        <v/>
      </c>
      <c r="S97">
        <f>'Premissas'!F97</f>
        <v/>
      </c>
      <c r="T97">
        <f>'Premissas'!G97</f>
        <v/>
      </c>
      <c r="V97">
        <f>'Premissas'!B97</f>
        <v/>
      </c>
    </row>
    <row r="98" ht="25" customHeight="1">
      <c r="A98" s="12" t="n"/>
      <c r="B98" s="13" t="n"/>
      <c r="C98" s="25" t="n"/>
      <c r="D98" s="26" t="n"/>
      <c r="E98" s="26" t="n"/>
      <c r="F98" s="13" t="n"/>
      <c r="G98" s="13" t="n"/>
      <c r="H98" s="13" t="n"/>
      <c r="I98" s="13" t="n"/>
      <c r="J98" s="12" t="n"/>
      <c r="K98" s="12" t="n"/>
      <c r="L98" s="25" t="n"/>
      <c r="M98" s="17">
        <f>IF($A98="","",IFERROR(IF(OR($D98="",$E98="",$E98&lt;=$D98),"",($E98-$D98)*24),""))</f>
        <v/>
      </c>
      <c r="N98" s="6">
        <f>IF($A98="","",IF(OR($B98="",$C98="",$D98="",$E98="",$F98="",$G98="",$H98="",$I98="",$J98="",$K98=""),"Completar dados",IF($E98&lt;=$D98,"Conferir horário",IF(AND($M98&lt;&gt;"",$M98&gt;$V$5),"Duração acima do limite",IF(AND(OR($J98=$Q$3,$J98=$Q$4),$C98&lt;TODAY()),"Data vencida — conferir",IF(AND($J98=$Q$5,$C98&gt;TODAY()),"Conferir status/data",IF(AND($K98=$U$3,$L98=""),"Definir retorno",IF(AND($K98=$U$4,$L98&lt;&gt;""),"Conferir retorno",IF(AND($L98&lt;&gt;"",$L98&lt;$C98),"Retorno antes da visita — conferir",IF(AND($K98=$U$3,$L98&lt;TODAY()),"Retorno vencido — conferir","OK"))))))))))</f>
        <v/>
      </c>
      <c r="P98">
        <f>'Premissas'!D98</f>
        <v/>
      </c>
      <c r="Q98">
        <f>'Premissas'!H98</f>
        <v/>
      </c>
      <c r="R98">
        <f>'Premissas'!E98</f>
        <v/>
      </c>
      <c r="S98">
        <f>'Premissas'!F98</f>
        <v/>
      </c>
      <c r="T98">
        <f>'Premissas'!G98</f>
        <v/>
      </c>
      <c r="V98">
        <f>'Premissas'!B98</f>
        <v/>
      </c>
    </row>
    <row r="99" ht="25" customHeight="1">
      <c r="A99" s="12" t="n"/>
      <c r="B99" s="13" t="n"/>
      <c r="C99" s="25" t="n"/>
      <c r="D99" s="26" t="n"/>
      <c r="E99" s="26" t="n"/>
      <c r="F99" s="13" t="n"/>
      <c r="G99" s="13" t="n"/>
      <c r="H99" s="13" t="n"/>
      <c r="I99" s="13" t="n"/>
      <c r="J99" s="12" t="n"/>
      <c r="K99" s="12" t="n"/>
      <c r="L99" s="25" t="n"/>
      <c r="M99" s="16">
        <f>IF($A99="","",IFERROR(IF(OR($D99="",$E99="",$E99&lt;=$D99),"",($E99-$D99)*24),""))</f>
        <v/>
      </c>
      <c r="N99" s="4">
        <f>IF($A99="","",IF(OR($B99="",$C99="",$D99="",$E99="",$F99="",$G99="",$H99="",$I99="",$J99="",$K99=""),"Completar dados",IF($E99&lt;=$D99,"Conferir horário",IF(AND($M99&lt;&gt;"",$M99&gt;$V$5),"Duração acima do limite",IF(AND(OR($J99=$Q$3,$J99=$Q$4),$C99&lt;TODAY()),"Data vencida — conferir",IF(AND($J99=$Q$5,$C99&gt;TODAY()),"Conferir status/data",IF(AND($K99=$U$3,$L99=""),"Definir retorno",IF(AND($K99=$U$4,$L99&lt;&gt;""),"Conferir retorno",IF(AND($L99&lt;&gt;"",$L99&lt;$C99),"Retorno antes da visita — conferir",IF(AND($K99=$U$3,$L99&lt;TODAY()),"Retorno vencido — conferir","OK"))))))))))</f>
        <v/>
      </c>
      <c r="P99">
        <f>'Premissas'!D99</f>
        <v/>
      </c>
      <c r="Q99">
        <f>'Premissas'!H99</f>
        <v/>
      </c>
      <c r="R99">
        <f>'Premissas'!E99</f>
        <v/>
      </c>
      <c r="S99">
        <f>'Premissas'!F99</f>
        <v/>
      </c>
      <c r="T99">
        <f>'Premissas'!G99</f>
        <v/>
      </c>
      <c r="V99">
        <f>'Premissas'!B99</f>
        <v/>
      </c>
    </row>
    <row r="100" ht="25" customHeight="1">
      <c r="A100" s="12" t="n"/>
      <c r="B100" s="13" t="n"/>
      <c r="C100" s="25" t="n"/>
      <c r="D100" s="26" t="n"/>
      <c r="E100" s="26" t="n"/>
      <c r="F100" s="13" t="n"/>
      <c r="G100" s="13" t="n"/>
      <c r="H100" s="13" t="n"/>
      <c r="I100" s="13" t="n"/>
      <c r="J100" s="12" t="n"/>
      <c r="K100" s="12" t="n"/>
      <c r="L100" s="25" t="n"/>
      <c r="M100" s="17">
        <f>IF($A100="","",IFERROR(IF(OR($D100="",$E100="",$E100&lt;=$D100),"",($E100-$D100)*24),""))</f>
        <v/>
      </c>
      <c r="N100" s="6">
        <f>IF($A100="","",IF(OR($B100="",$C100="",$D100="",$E100="",$F100="",$G100="",$H100="",$I100="",$J100="",$K100=""),"Completar dados",IF($E100&lt;=$D100,"Conferir horário",IF(AND($M100&lt;&gt;"",$M100&gt;$V$5),"Duração acima do limite",IF(AND(OR($J100=$Q$3,$J100=$Q$4),$C100&lt;TODAY()),"Data vencida — conferir",IF(AND($J100=$Q$5,$C100&gt;TODAY()),"Conferir status/data",IF(AND($K100=$U$3,$L100=""),"Definir retorno",IF(AND($K100=$U$4,$L100&lt;&gt;""),"Conferir retorno",IF(AND($L100&lt;&gt;"",$L100&lt;$C100),"Retorno antes da visita — conferir",IF(AND($K100=$U$3,$L100&lt;TODAY()),"Retorno vencido — conferir","OK"))))))))))</f>
        <v/>
      </c>
      <c r="P100">
        <f>'Premissas'!D100</f>
        <v/>
      </c>
      <c r="Q100">
        <f>'Premissas'!H100</f>
        <v/>
      </c>
      <c r="R100">
        <f>'Premissas'!E100</f>
        <v/>
      </c>
      <c r="S100">
        <f>'Premissas'!F100</f>
        <v/>
      </c>
      <c r="T100">
        <f>'Premissas'!G100</f>
        <v/>
      </c>
      <c r="V100">
        <f>'Premissas'!B100</f>
        <v/>
      </c>
    </row>
    <row r="101" ht="25" customHeight="1">
      <c r="A101" s="12" t="n"/>
      <c r="B101" s="13" t="n"/>
      <c r="C101" s="25" t="n"/>
      <c r="D101" s="26" t="n"/>
      <c r="E101" s="26" t="n"/>
      <c r="F101" s="13" t="n"/>
      <c r="G101" s="13" t="n"/>
      <c r="H101" s="13" t="n"/>
      <c r="I101" s="13" t="n"/>
      <c r="J101" s="12" t="n"/>
      <c r="K101" s="12" t="n"/>
      <c r="L101" s="25" t="n"/>
      <c r="M101" s="16">
        <f>IF($A101="","",IFERROR(IF(OR($D101="",$E101="",$E101&lt;=$D101),"",($E101-$D101)*24),""))</f>
        <v/>
      </c>
      <c r="N101" s="4">
        <f>IF($A101="","",IF(OR($B101="",$C101="",$D101="",$E101="",$F101="",$G101="",$H101="",$I101="",$J101="",$K101=""),"Completar dados",IF($E101&lt;=$D101,"Conferir horário",IF(AND($M101&lt;&gt;"",$M101&gt;$V$5),"Duração acima do limite",IF(AND(OR($J101=$Q$3,$J101=$Q$4),$C101&lt;TODAY()),"Data vencida — conferir",IF(AND($J101=$Q$5,$C101&gt;TODAY()),"Conferir status/data",IF(AND($K101=$U$3,$L101=""),"Definir retorno",IF(AND($K101=$U$4,$L101&lt;&gt;""),"Conferir retorno",IF(AND($L101&lt;&gt;"",$L101&lt;$C101),"Retorno antes da visita — conferir",IF(AND($K101=$U$3,$L101&lt;TODAY()),"Retorno vencido — conferir","OK"))))))))))</f>
        <v/>
      </c>
      <c r="P101">
        <f>'Premissas'!D101</f>
        <v/>
      </c>
      <c r="Q101">
        <f>'Premissas'!H101</f>
        <v/>
      </c>
      <c r="R101">
        <f>'Premissas'!E101</f>
        <v/>
      </c>
      <c r="S101">
        <f>'Premissas'!F101</f>
        <v/>
      </c>
      <c r="T101">
        <f>'Premissas'!G101</f>
        <v/>
      </c>
      <c r="V101">
        <f>'Premissas'!B101</f>
        <v/>
      </c>
    </row>
    <row r="102" ht="25" customHeight="1">
      <c r="A102" s="12" t="n"/>
      <c r="B102" s="13" t="n"/>
      <c r="C102" s="25" t="n"/>
      <c r="D102" s="26" t="n"/>
      <c r="E102" s="26" t="n"/>
      <c r="F102" s="13" t="n"/>
      <c r="G102" s="13" t="n"/>
      <c r="H102" s="13" t="n"/>
      <c r="I102" s="13" t="n"/>
      <c r="J102" s="12" t="n"/>
      <c r="K102" s="12" t="n"/>
      <c r="L102" s="25" t="n"/>
      <c r="M102" s="17">
        <f>IF($A102="","",IFERROR(IF(OR($D102="",$E102="",$E102&lt;=$D102),"",($E102-$D102)*24),""))</f>
        <v/>
      </c>
      <c r="N102" s="6">
        <f>IF($A102="","",IF(OR($B102="",$C102="",$D102="",$E102="",$F102="",$G102="",$H102="",$I102="",$J102="",$K102=""),"Completar dados",IF($E102&lt;=$D102,"Conferir horário",IF(AND($M102&lt;&gt;"",$M102&gt;$V$5),"Duração acima do limite",IF(AND(OR($J102=$Q$3,$J102=$Q$4),$C102&lt;TODAY()),"Data vencida — conferir",IF(AND($J102=$Q$5,$C102&gt;TODAY()),"Conferir status/data",IF(AND($K102=$U$3,$L102=""),"Definir retorno",IF(AND($K102=$U$4,$L102&lt;&gt;""),"Conferir retorno",IF(AND($L102&lt;&gt;"",$L102&lt;$C102),"Retorno antes da visita — conferir",IF(AND($K102=$U$3,$L102&lt;TODAY()),"Retorno vencido — conferir","OK"))))))))))</f>
        <v/>
      </c>
      <c r="P102">
        <f>'Premissas'!D102</f>
        <v/>
      </c>
      <c r="Q102">
        <f>'Premissas'!H102</f>
        <v/>
      </c>
      <c r="R102">
        <f>'Premissas'!E102</f>
        <v/>
      </c>
      <c r="S102">
        <f>'Premissas'!F102</f>
        <v/>
      </c>
      <c r="T102">
        <f>'Premissas'!G102</f>
        <v/>
      </c>
      <c r="V102">
        <f>'Premissas'!B102</f>
        <v/>
      </c>
    </row>
    <row r="103" ht="25" customHeight="1">
      <c r="A103" s="12" t="n"/>
      <c r="B103" s="13" t="n"/>
      <c r="C103" s="25" t="n"/>
      <c r="D103" s="26" t="n"/>
      <c r="E103" s="26" t="n"/>
      <c r="F103" s="13" t="n"/>
      <c r="G103" s="13" t="n"/>
      <c r="H103" s="13" t="n"/>
      <c r="I103" s="13" t="n"/>
      <c r="J103" s="12" t="n"/>
      <c r="K103" s="12" t="n"/>
      <c r="L103" s="25" t="n"/>
      <c r="M103" s="16">
        <f>IF($A103="","",IFERROR(IF(OR($D103="",$E103="",$E103&lt;=$D103),"",($E103-$D103)*24),""))</f>
        <v/>
      </c>
      <c r="N103" s="4">
        <f>IF($A103="","",IF(OR($B103="",$C103="",$D103="",$E103="",$F103="",$G103="",$H103="",$I103="",$J103="",$K103=""),"Completar dados",IF($E103&lt;=$D103,"Conferir horário",IF(AND($M103&lt;&gt;"",$M103&gt;$V$5),"Duração acima do limite",IF(AND(OR($J103=$Q$3,$J103=$Q$4),$C103&lt;TODAY()),"Data vencida — conferir",IF(AND($J103=$Q$5,$C103&gt;TODAY()),"Conferir status/data",IF(AND($K103=$U$3,$L103=""),"Definir retorno",IF(AND($K103=$U$4,$L103&lt;&gt;""),"Conferir retorno",IF(AND($L103&lt;&gt;"",$L103&lt;$C103),"Retorno antes da visita — conferir",IF(AND($K103=$U$3,$L103&lt;TODAY()),"Retorno vencido — conferir","OK"))))))))))</f>
        <v/>
      </c>
      <c r="P103">
        <f>'Premissas'!D103</f>
        <v/>
      </c>
      <c r="Q103">
        <f>'Premissas'!H103</f>
        <v/>
      </c>
      <c r="R103">
        <f>'Premissas'!E103</f>
        <v/>
      </c>
      <c r="S103">
        <f>'Premissas'!F103</f>
        <v/>
      </c>
      <c r="T103">
        <f>'Premissas'!G103</f>
        <v/>
      </c>
      <c r="V103">
        <f>'Premissas'!B103</f>
        <v/>
      </c>
    </row>
    <row r="104" ht="25" customHeight="1">
      <c r="A104" s="12" t="n"/>
      <c r="B104" s="13" t="n"/>
      <c r="C104" s="25" t="n"/>
      <c r="D104" s="26" t="n"/>
      <c r="E104" s="26" t="n"/>
      <c r="F104" s="13" t="n"/>
      <c r="G104" s="13" t="n"/>
      <c r="H104" s="13" t="n"/>
      <c r="I104" s="13" t="n"/>
      <c r="J104" s="12" t="n"/>
      <c r="K104" s="12" t="n"/>
      <c r="L104" s="25" t="n"/>
      <c r="M104" s="17">
        <f>IF($A104="","",IFERROR(IF(OR($D104="",$E104="",$E104&lt;=$D104),"",($E104-$D104)*24),""))</f>
        <v/>
      </c>
      <c r="N104" s="6">
        <f>IF($A104="","",IF(OR($B104="",$C104="",$D104="",$E104="",$F104="",$G104="",$H104="",$I104="",$J104="",$K104=""),"Completar dados",IF($E104&lt;=$D104,"Conferir horário",IF(AND($M104&lt;&gt;"",$M104&gt;$V$5),"Duração acima do limite",IF(AND(OR($J104=$Q$3,$J104=$Q$4),$C104&lt;TODAY()),"Data vencida — conferir",IF(AND($J104=$Q$5,$C104&gt;TODAY()),"Conferir status/data",IF(AND($K104=$U$3,$L104=""),"Definir retorno",IF(AND($K104=$U$4,$L104&lt;&gt;""),"Conferir retorno",IF(AND($L104&lt;&gt;"",$L104&lt;$C104),"Retorno antes da visita — conferir",IF(AND($K104=$U$3,$L104&lt;TODAY()),"Retorno vencido — conferir","OK"))))))))))</f>
        <v/>
      </c>
      <c r="P104">
        <f>'Premissas'!D104</f>
        <v/>
      </c>
      <c r="Q104">
        <f>'Premissas'!H104</f>
        <v/>
      </c>
      <c r="R104">
        <f>'Premissas'!E104</f>
        <v/>
      </c>
      <c r="S104">
        <f>'Premissas'!F104</f>
        <v/>
      </c>
      <c r="T104">
        <f>'Premissas'!G104</f>
        <v/>
      </c>
      <c r="V104">
        <f>'Premissas'!B104</f>
        <v/>
      </c>
    </row>
  </sheetData>
  <autoFilter ref="A4:N104"/>
  <mergeCells count="1">
    <mergeCell ref="A1:N1"/>
  </mergeCells>
  <conditionalFormatting sqref="N5:N104">
    <cfRule type="expression" priority="1" dxfId="0">
      <formula>AND($A5&lt;&gt;"",$N5&lt;&gt;"OK")</formula>
    </cfRule>
    <cfRule type="expression" priority="2" dxfId="1">
      <formula>AND($A5&lt;&gt;"",$N5="OK")</formula>
    </cfRule>
  </conditionalFormatting>
  <dataValidations count="8">
    <dataValidation sqref="C5:C104 L5:L104" showDropDown="0" showInputMessage="1" showErrorMessage="1" allowBlank="0" errorTitle="Data fora do período" error="Informe uma data entre os limites definidos em Premissas." promptTitle="Data" prompt="Use o formato DD/MM/AAAA." type="date" errorStyle="stop" operator="between">
      <formula1>$V$3</formula1>
      <formula2>$V$4</formula2>
    </dataValidation>
    <dataValidation sqref="D5:E104" showDropDown="0" showInputMessage="1" showErrorMessage="1" allowBlank="0" errorTitle="Horário inválido" error="Informe um horário válido entre 00:00 e 23:59." promptTitle="Janela de horário" prompt="Informe início e fim no formato de horas." type="time" errorStyle="stop" operator="between">
      <formula1>0</formula1>
      <formula2>0.9999884259</formula2>
    </dataValidation>
    <dataValidation sqref="F5:F104" showDropDown="0" showInputMessage="0" showErrorMessage="1" allowBlank="0" errorTitle="Responsável inválido" error="Selecione uma opção da lista de responsáveis." type="list" errorStyle="stop">
      <formula1>$P$3:$P$7</formula1>
    </dataValidation>
    <dataValidation sqref="G5:G104" showDropDown="0" showInputMessage="0" showErrorMessage="1" allowBlank="0" errorTitle="Ministério inválido" error="Selecione uma opção da lista de ministérios." type="list" errorStyle="stop">
      <formula1>$R$3:$R$7</formula1>
    </dataValidation>
    <dataValidation sqref="H5:H104" showDropDown="0" showInputMessage="0" showErrorMessage="1" allowBlank="0" errorTitle="Motivo inválido" error="Selecione uma opção da lista de motivos." type="list" errorStyle="stop">
      <formula1>$S$3:$S$7</formula1>
    </dataValidation>
    <dataValidation sqref="I5:I104" showDropDown="0" showInputMessage="0" showErrorMessage="1" allowBlank="0" errorTitle="Local inválido" error="Selecione uma opção de local genérico." type="list" errorStyle="stop">
      <formula1>$T$3:$T$7</formula1>
    </dataValidation>
    <dataValidation sqref="J5:J104" showDropDown="0" showInputMessage="0" showErrorMessage="1" allowBlank="0" errorTitle="Status inválido" error="Selecione uma opção da lista de status." type="list" errorStyle="stop">
      <formula1>$Q$3:$Q$8</formula1>
    </dataValidation>
    <dataValidation sqref="K5:K104" showDropDown="0" showInputMessage="0" showErrorMessage="1" allowBlank="0" errorTitle="Resposta inválida" error="Selecione Sim ou Não." type="list" errorStyle="stop">
      <formula1>$U$3:$U$4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I9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3" customWidth="1" min="3" max="3"/>
    <col width="25" customWidth="1" min="4" max="4"/>
    <col width="21" customWidth="1" min="5" max="5"/>
    <col width="23" customWidth="1" min="6" max="6"/>
    <col width="24" customWidth="1" min="7" max="7"/>
    <col width="19" customWidth="1" min="8" max="8"/>
    <col width="13" customWidth="1" min="9" max="9"/>
  </cols>
  <sheetData>
    <row r="1" ht="28" customHeight="1">
      <c r="A1" s="1" t="inlineStr">
        <is>
          <t>Agenda de visitas pastorais — Premissas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>
      <c r="A2" s="9" t="inlineStr">
        <is>
          <t>Limite</t>
        </is>
      </c>
      <c r="B2" s="9" t="inlineStr">
        <is>
          <t>Valor</t>
        </is>
      </c>
      <c r="C2" s="9" t="inlineStr">
        <is>
          <t>Orientação</t>
        </is>
      </c>
      <c r="D2" s="9" t="inlineStr">
        <is>
          <t>Responsáveis</t>
        </is>
      </c>
      <c r="E2" s="9" t="inlineStr">
        <is>
          <t>Ministérios</t>
        </is>
      </c>
      <c r="F2" s="9" t="inlineStr">
        <is>
          <t>Motivos</t>
        </is>
      </c>
      <c r="G2" s="9" t="inlineStr">
        <is>
          <t>Locais genéricos</t>
        </is>
      </c>
      <c r="H2" s="9" t="inlineStr">
        <is>
          <t>Status</t>
        </is>
      </c>
      <c r="I2" s="9" t="inlineStr">
        <is>
          <t>Retorno</t>
        </is>
      </c>
    </row>
    <row r="3">
      <c r="A3" s="4" t="inlineStr">
        <is>
          <t>Data inicial permitida</t>
        </is>
      </c>
      <c r="B3" s="27" t="n">
        <v>45911</v>
      </c>
      <c r="C3" s="4" t="inlineStr">
        <is>
          <t>Ajuste conforme o período administrativo.</t>
        </is>
      </c>
      <c r="D3" s="13" t="inlineStr">
        <is>
          <t>Equipe Fictícia Norte</t>
        </is>
      </c>
      <c r="E3" s="13" t="inlineStr">
        <is>
          <t>Cuidado pastoral</t>
        </is>
      </c>
      <c r="F3" s="13" t="inlineStr">
        <is>
          <t>Acompanhamento</t>
        </is>
      </c>
      <c r="G3" s="13" t="inlineStr">
        <is>
          <t>Local Fictício Azul</t>
        </is>
      </c>
      <c r="H3" s="13" t="inlineStr">
        <is>
          <t>Planejada</t>
        </is>
      </c>
      <c r="I3" s="13" t="inlineStr">
        <is>
          <t>Sim</t>
        </is>
      </c>
    </row>
    <row r="4">
      <c r="A4" s="6" t="inlineStr">
        <is>
          <t>Data final permitida</t>
        </is>
      </c>
      <c r="B4" s="27" t="n">
        <v>47006</v>
      </c>
      <c r="C4" s="6" t="inlineStr">
        <is>
          <t>Ajuste conforme o período administrativo.</t>
        </is>
      </c>
      <c r="D4" s="13" t="inlineStr">
        <is>
          <t>Equipe Fictícia Sul</t>
        </is>
      </c>
      <c r="E4" s="13" t="inlineStr">
        <is>
          <t>Acolhimento</t>
        </is>
      </c>
      <c r="F4" s="13" t="inlineStr">
        <is>
          <t>Boas-vindas</t>
        </is>
      </c>
      <c r="G4" s="13" t="inlineStr">
        <is>
          <t>Local Fictício Verde</t>
        </is>
      </c>
      <c r="H4" s="13" t="inlineStr">
        <is>
          <t>Agendada</t>
        </is>
      </c>
      <c r="I4" s="13" t="inlineStr">
        <is>
          <t>Não</t>
        </is>
      </c>
    </row>
    <row r="5">
      <c r="A5" s="4" t="inlineStr">
        <is>
          <t>Duração máxima prevista (h)</t>
        </is>
      </c>
      <c r="B5" s="19" t="n">
        <v>2.5</v>
      </c>
      <c r="C5" s="4" t="inlineStr">
        <is>
          <t>Acima deste limite, o registro pede conferência.</t>
        </is>
      </c>
      <c r="D5" s="13" t="inlineStr">
        <is>
          <t>Equipe Fictícia Leste</t>
        </is>
      </c>
      <c r="E5" s="13" t="inlineStr">
        <is>
          <t>Famílias</t>
        </is>
      </c>
      <c r="F5" s="13" t="inlineStr">
        <is>
          <t>Retorno combinado</t>
        </is>
      </c>
      <c r="G5" s="13" t="inlineStr">
        <is>
          <t>Local Fictício Dourado</t>
        </is>
      </c>
      <c r="H5" s="13" t="inlineStr">
        <is>
          <t>Realizada</t>
        </is>
      </c>
      <c r="I5" s="20" t="n"/>
    </row>
    <row r="6">
      <c r="A6" s="6" t="inlineStr">
        <is>
          <t>Horizonte do resumo (dias)</t>
        </is>
      </c>
      <c r="B6" s="21" t="n">
        <v>30</v>
      </c>
      <c r="C6" s="6" t="inlineStr">
        <is>
          <t>Usado no indicador de visitas a realizar.</t>
        </is>
      </c>
      <c r="D6" s="13" t="inlineStr">
        <is>
          <t>Equipe Fictícia Oeste</t>
        </is>
      </c>
      <c r="E6" s="13" t="inlineStr">
        <is>
          <t>Juventude</t>
        </is>
      </c>
      <c r="F6" s="13" t="inlineStr">
        <is>
          <t>Apoio em transição</t>
        </is>
      </c>
      <c r="G6" s="13" t="inlineStr">
        <is>
          <t>Sala Fictícia Serena</t>
        </is>
      </c>
      <c r="H6" s="13" t="inlineStr">
        <is>
          <t>Adiada</t>
        </is>
      </c>
      <c r="I6" s="20" t="n"/>
    </row>
    <row r="7">
      <c r="D7" s="13" t="inlineStr">
        <is>
          <t>Dupla Fictícia Central</t>
        </is>
      </c>
      <c r="E7" s="13" t="inlineStr">
        <is>
          <t>Apoio comunitário</t>
        </is>
      </c>
      <c r="F7" s="13" t="inlineStr">
        <is>
          <t>Visita de cortesia</t>
        </is>
      </c>
      <c r="G7" s="13" t="inlineStr">
        <is>
          <t>Ponto Fictício Central</t>
        </is>
      </c>
      <c r="H7" s="13" t="inlineStr">
        <is>
          <t>Cancelada</t>
        </is>
      </c>
      <c r="I7" s="20" t="n"/>
    </row>
    <row r="8">
      <c r="D8" s="20" t="n"/>
      <c r="E8" s="20" t="n"/>
      <c r="F8" s="20" t="n"/>
      <c r="G8" s="20" t="n"/>
      <c r="H8" s="13" t="inlineStr">
        <is>
          <t>Não realizada</t>
        </is>
      </c>
      <c r="I8" s="20" t="n"/>
    </row>
    <row r="9">
      <c r="A9" s="22" t="inlineStr">
        <is>
          <t>Nota administrativa</t>
        </is>
      </c>
      <c r="B9" s="2" t="inlineStr">
        <is>
          <t>As opções podem ser ajustadas, preservando a ordem dos status e das respostas de retorno.</t>
        </is>
      </c>
    </row>
  </sheetData>
  <mergeCells count="1">
    <mergeCell ref="A1:I1"/>
  </mergeCells>
  <conditionalFormatting sqref="B3:B4">
    <cfRule type="expression" priority="1" dxfId="0">
      <formula>$B$3&gt;$B$4</formula>
    </cfRule>
  </conditionalFormatting>
  <dataValidations count="3">
    <dataValidation sqref="B3:B4" showDropDown="0" showInputMessage="1" showErrorMessage="1" allowBlank="0" errorTitle="Data fora do intervalo" error="Informe uma data dentro do intervalo administrativo." promptTitle="Data da premissa" prompt="Use o formato DD/MM/AAAA." type="date" errorStyle="stop" operator="between">
      <formula1>DATE(YEAR(TODAY())-5,1,1)</formula1>
      <formula2>DATE(YEAR(TODAY())+10,12,31)</formula2>
    </dataValidation>
    <dataValidation sqref="B5" showDropDown="0" showInputMessage="0" showErrorMessage="1" allowBlank="0" errorTitle="Duração inválida" error="Informe uma duração entre 0,25 e 12,00 horas." type="decimal" errorStyle="stop" operator="between">
      <formula1>0.25</formula1>
      <formula2>12</formula2>
    </dataValidation>
    <dataValidation sqref="B6" showDropDown="0" showInputMessage="0" showErrorMessage="1" allowBlank="0" errorTitle="Horizonte inválido" error="Informe um número inteiro entre 1 e 365 dias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Congregação Fictícia Esperança Serena</dc:creator>
  <dc:title xmlns:dc="http://purl.org/dc/elements/1.1/">Agenda de visitas pastorais</dc:title>
  <dc:subject xmlns:dc="http://purl.org/dc/elements/1.1/">Planejamento administrativo de visitas pastorais</dc:subject>
  <dcterms:created xmlns:dcterms="http://purl.org/dc/terms/" xmlns:xsi="http://www.w3.org/2001/XMLSchema-instance" xsi:type="dcterms:W3CDTF">2026-09-11T14:42:22Z</dcterms:created>
  <dcterms:modified xmlns:dcterms="http://purl.org/dc/terms/" xmlns:xsi="http://www.w3.org/2001/XMLSchema-instance" xsi:type="dcterms:W3CDTF">2026-09-11T14:42:22+00:00Z</dcterms:modified>
</cp:coreProperties>
</file>