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Acompanhamento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0" hidden="1">'Resumo'!$A$4:$B$14</definedName>
    <definedName name="_xlnm._FilterDatabase" localSheetId="1" hidden="1">'Acompanhamento'!$A$4:$N$104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836"/>
      <sz val="10"/>
    </font>
    <font>
      <name val="Calibri"/>
      <color rgb="00243836"/>
      <sz val="10"/>
    </font>
    <font>
      <name val="Calibri"/>
      <b val="1"/>
      <color rgb="00FFFFFF"/>
      <sz val="11"/>
    </font>
    <font>
      <name val="Calibri"/>
      <i val="1"/>
      <color rgb="00536A65"/>
      <sz val="9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C8873A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1" fontId="3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C887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'Resumo'!F4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'Resumo'!$E$5:$E$9</f>
            </numRef>
          </cat>
          <val>
            <numRef>
              <f>'Resumo'!$F$5:$F$9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41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L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3" customWidth="1" min="3" max="3"/>
    <col width="3" customWidth="1" min="4" max="4"/>
    <col width="23" customWidth="1" min="5" max="5"/>
    <col width="1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Acompanhamento de membros ausentes — Resumo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2" t="n"/>
    </row>
    <row r="2">
      <c r="A2" s="3" t="inlineStr">
        <is>
          <t>Data de referência</t>
        </is>
      </c>
      <c r="B2" s="4">
        <f>TODAY()</f>
        <v/>
      </c>
    </row>
    <row r="3"/>
    <row r="4">
      <c r="A4" s="5" t="inlineStr">
        <is>
          <t>Indicador</t>
        </is>
      </c>
      <c r="B4" s="5" t="inlineStr">
        <is>
          <t>Resultado</t>
        </is>
      </c>
      <c r="E4" s="6" t="inlineStr">
        <is>
          <t>Status</t>
        </is>
      </c>
      <c r="F4" s="6" t="inlineStr">
        <is>
          <t>Quantidade</t>
        </is>
      </c>
    </row>
    <row r="5">
      <c r="A5" s="7" t="inlineStr">
        <is>
          <t>Registros preenchidos</t>
        </is>
      </c>
      <c r="B5" s="8">
        <f>COUNTIF(Acompanhamento!$B$5:$B$104,"&lt;&gt;")</f>
        <v/>
      </c>
      <c r="E5" s="7" t="inlineStr">
        <is>
          <t>Contato inicial</t>
        </is>
      </c>
      <c r="F5" s="8">
        <f>B6</f>
        <v/>
      </c>
    </row>
    <row r="6">
      <c r="A6" s="9" t="inlineStr">
        <is>
          <t>Contato inicial</t>
        </is>
      </c>
      <c r="B6" s="10">
        <f>COUNTIF(Acompanhamento!$J$5:$J$104,"Contato inicial")</f>
        <v/>
      </c>
      <c r="E6" s="9" t="inlineStr">
        <is>
          <t>Em acompanhamento</t>
        </is>
      </c>
      <c r="F6" s="10">
        <f>B7</f>
        <v/>
      </c>
    </row>
    <row r="7">
      <c r="A7" s="7" t="inlineStr">
        <is>
          <t>Em acompanhamento</t>
        </is>
      </c>
      <c r="B7" s="8">
        <f>COUNTIF(Acompanhamento!$J$5:$J$104,"Em acompanhamento")</f>
        <v/>
      </c>
      <c r="E7" s="7" t="inlineStr">
        <is>
          <t>Aguardando retorno</t>
        </is>
      </c>
      <c r="F7" s="8">
        <f>B8</f>
        <v/>
      </c>
    </row>
    <row r="8">
      <c r="A8" s="9" t="inlineStr">
        <is>
          <t>Aguardando retorno</t>
        </is>
      </c>
      <c r="B8" s="10">
        <f>COUNTIF(Acompanhamento!$J$5:$J$104,"Aguardando retorno")</f>
        <v/>
      </c>
      <c r="E8" s="9" t="inlineStr">
        <is>
          <t>Retornou</t>
        </is>
      </c>
      <c r="F8" s="10">
        <f>B9</f>
        <v/>
      </c>
    </row>
    <row r="9">
      <c r="A9" s="7" t="inlineStr">
        <is>
          <t>Retornou</t>
        </is>
      </c>
      <c r="B9" s="8">
        <f>COUNTIF(Acompanhamento!$J$5:$J$104,"Retornou")</f>
        <v/>
      </c>
      <c r="E9" s="7" t="inlineStr">
        <is>
          <t>Encerrado</t>
        </is>
      </c>
      <c r="F9" s="8">
        <f>B10</f>
        <v/>
      </c>
    </row>
    <row r="10">
      <c r="A10" s="9" t="inlineStr">
        <is>
          <t>Encerrado</t>
        </is>
      </c>
      <c r="B10" s="10">
        <f>COUNTIF(Acompanhamento!$J$5:$J$104,"Encerrado")</f>
        <v/>
      </c>
    </row>
    <row r="11">
      <c r="A11" s="7" t="inlineStr">
        <is>
          <t>Ações vencidas</t>
        </is>
      </c>
      <c r="B11" s="8">
        <f>COUNTIF(Acompanhamento!$M$5:$M$104,"Ação vencida")</f>
        <v/>
      </c>
    </row>
    <row r="12">
      <c r="A12" s="9" t="inlineStr">
        <is>
          <t>Prioridade alta</t>
        </is>
      </c>
      <c r="B12" s="10">
        <f>COUNTIF(Acompanhamento!$M$5:$M$104,"Prioridade alta")</f>
        <v/>
      </c>
    </row>
    <row r="13">
      <c r="A13" s="7" t="inlineStr">
        <is>
          <t>Pendências de preenchimento</t>
        </is>
      </c>
      <c r="B13" s="8">
        <f>COUNTIF(Acompanhamento!$M$5:$M$104,"Definir*")+COUNTIF(Acompanhamento!$M$5:$M$104,"Sem data-base")+COUNTIF(Acompanhamento!$M$5:$M$104,"Conferir datas")</f>
        <v/>
      </c>
    </row>
    <row r="14">
      <c r="A14" s="9" t="inlineStr">
        <is>
          <t>Taxa de retorno</t>
        </is>
      </c>
      <c r="B14" s="11">
        <f>IFERROR(B9/B5,"")</f>
        <v/>
      </c>
    </row>
  </sheetData>
  <autoFilter ref="A4:B14"/>
  <mergeCells count="1">
    <mergeCell ref="A1:L1"/>
  </mergeCells>
  <conditionalFormatting sqref="B11:B13">
    <cfRule type="expression" priority="1" dxfId="0">
      <formula>B11&gt;0</formula>
    </cfRule>
  </conditionalFormatting>
  <conditionalFormatting sqref="B9">
    <cfRule type="expression" priority="2" dxfId="1">
      <formula>B9&gt;0</formula>
    </cfRule>
  </conditionalFormatting>
  <pageMargins left="0.3" right="0.3" top="0.5" bottom="0.5" header="0.2" footer="0.2"/>
  <pageSetup orientation="landscape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8873A"/>
    <outlinePr summaryBelow="1" summaryRight="1"/>
    <pageSetUpPr fitToPage="1"/>
  </sheetPr>
  <dimension ref="A1:N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31" customWidth="1" min="3" max="3"/>
    <col width="15" customWidth="1" min="4" max="4"/>
    <col width="17" customWidth="1" min="5" max="5"/>
    <col width="18" customWidth="1" min="6" max="6"/>
    <col width="24" customWidth="1" min="7" max="7"/>
    <col width="15" customWidth="1" min="8" max="8"/>
    <col width="15" customWidth="1" min="9" max="9"/>
    <col width="21" customWidth="1" min="10" max="10"/>
    <col width="14" customWidth="1" min="11" max="11"/>
    <col width="17" customWidth="1" min="12" max="12"/>
    <col width="23" customWidth="1" min="13" max="13"/>
    <col width="38" customWidth="1" min="14" max="14"/>
  </cols>
  <sheetData>
    <row r="1" ht="28" customHeight="1">
      <c r="A1" s="1" t="inlineStr">
        <is>
          <t>Acompanhamento de membros ausentes — Registros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1" t="n"/>
      <c r="N1" s="22" t="n"/>
    </row>
    <row r="2" ht="28" customHeight="1">
      <c r="A2" s="12" t="inlineStr">
        <is>
          <t>Os 10 lançamentos preenchidos são exemplos fictícios. Os alertas servem para conferência administrativa humana.</t>
        </is>
      </c>
    </row>
    <row r="3"/>
    <row r="4" ht="35" customHeight="1">
      <c r="A4" s="5" t="inlineStr">
        <is>
          <t>Código</t>
        </is>
      </c>
      <c r="B4" s="5" t="inlineStr">
        <is>
          <t>Identificação fictícia</t>
        </is>
      </c>
      <c r="C4" s="5" t="inlineStr">
        <is>
          <t>Ministério</t>
        </is>
      </c>
      <c r="D4" s="5" t="inlineStr">
        <is>
          <t>Última presença</t>
        </is>
      </c>
      <c r="E4" s="5" t="inlineStr">
        <is>
          <t>Registro da ausência</t>
        </is>
      </c>
      <c r="F4" s="5" t="inlineStr">
        <is>
          <t>Canal de cuidado</t>
        </is>
      </c>
      <c r="G4" s="5" t="inlineStr">
        <is>
          <t>Responsável</t>
        </is>
      </c>
      <c r="H4" s="5" t="inlineStr">
        <is>
          <t>Último contato</t>
        </is>
      </c>
      <c r="I4" s="5" t="inlineStr">
        <is>
          <t>Próxima ação</t>
        </is>
      </c>
      <c r="J4" s="5" t="inlineStr">
        <is>
          <t>Status</t>
        </is>
      </c>
      <c r="K4" s="5" t="inlineStr">
        <is>
          <t>Retorno em</t>
        </is>
      </c>
      <c r="L4" s="5" t="inlineStr">
        <is>
          <t>Dias sem presença</t>
        </is>
      </c>
      <c r="M4" s="5" t="inlineStr">
        <is>
          <t>Situação do prazo</t>
        </is>
      </c>
      <c r="N4" s="5" t="inlineStr">
        <is>
          <t>Observações</t>
        </is>
      </c>
    </row>
    <row r="5" ht="31" customHeight="1">
      <c r="A5" s="13" t="inlineStr">
        <is>
          <t>AUS-FIC-001</t>
        </is>
      </c>
      <c r="B5" s="14" t="inlineStr">
        <is>
          <t>Pessoa Fictícia Alfa</t>
        </is>
      </c>
      <c r="C5" s="14" t="inlineStr">
        <is>
          <t>Ministério Fictício de Música</t>
        </is>
      </c>
      <c r="D5" s="15" t="n">
        <v>46221</v>
      </c>
      <c r="E5" s="15" t="n">
        <v>46241</v>
      </c>
      <c r="F5" s="13" t="inlineStr">
        <is>
          <t>Telefone</t>
        </is>
      </c>
      <c r="G5" s="14" t="inlineStr">
        <is>
          <t>Cuidador Fictício Sol</t>
        </is>
      </c>
      <c r="H5" s="15" t="n">
        <v>46270</v>
      </c>
      <c r="I5" s="15" t="n">
        <v>46279</v>
      </c>
      <c r="J5" s="13" t="inlineStr">
        <is>
          <t>Em acompanhamento</t>
        </is>
      </c>
      <c r="K5" s="15" t="n"/>
      <c r="L5" s="8">
        <f>IF(D5="","",IFERROR(MAX(0,TODAY()-D5),""))</f>
        <v/>
      </c>
      <c r="M5" s="16">
        <f>IF(B5="","",IF(J5="","Definir status",IF(OR(J5="Retornou",J5="Encerrado"),"Concluído",IF(D5="","Sem data-base",IF(I5="","Definir próxima ação",IF(OR(NOT(ISNUMBER(D5)),NOT(ISNUMBER(I5)),NOT(ISNUMBER(L5))),"Conferir datas",IF(I5&lt;TODAY(),"Ação vencida",IF(L5&gt;='Premissas'!$B$5,"Prioridade alta",IF(L5&gt;='Premissas'!$B$4,"Atenção","No prazo")))))))))</f>
        <v/>
      </c>
      <c r="N5" s="14" t="inlineStr">
        <is>
          <t>Exemplo fictício: novo contato combinado.</t>
        </is>
      </c>
    </row>
    <row r="6" ht="31" customHeight="1">
      <c r="A6" s="13" t="inlineStr">
        <is>
          <t>AUS-FIC-002</t>
        </is>
      </c>
      <c r="B6" s="14" t="inlineStr">
        <is>
          <t>Pessoa Fictícia Beta</t>
        </is>
      </c>
      <c r="C6" s="14" t="inlineStr">
        <is>
          <t>Ministério Fictício de Recepção</t>
        </is>
      </c>
      <c r="D6" s="15" t="n">
        <v>46245</v>
      </c>
      <c r="E6" s="15" t="n">
        <v>46252</v>
      </c>
      <c r="F6" s="13" t="inlineStr">
        <is>
          <t>Mensagem</t>
        </is>
      </c>
      <c r="G6" s="14" t="inlineStr">
        <is>
          <t>Cuidadora Fictícia Lua</t>
        </is>
      </c>
      <c r="H6" s="15" t="n">
        <v>46272</v>
      </c>
      <c r="I6" s="15" t="n">
        <v>46275</v>
      </c>
      <c r="J6" s="13" t="inlineStr">
        <is>
          <t>Aguardando retorno</t>
        </is>
      </c>
      <c r="K6" s="15" t="n"/>
      <c r="L6" s="10">
        <f>IF(D6="","",IFERROR(MAX(0,TODAY()-D6),""))</f>
        <v/>
      </c>
      <c r="M6" s="17">
        <f>IF(B6="","",IF(J6="","Definir status",IF(OR(J6="Retornou",J6="Encerrado"),"Concluído",IF(D6="","Sem data-base",IF(I6="","Definir próxima ação",IF(OR(NOT(ISNUMBER(D6)),NOT(ISNUMBER(I6)),NOT(ISNUMBER(L6))),"Conferir datas",IF(I6&lt;TODAY(),"Ação vencida",IF(L6&gt;='Premissas'!$B$5,"Prioridade alta",IF(L6&gt;='Premissas'!$B$4,"Atenção","No prazo")))))))))</f>
        <v/>
      </c>
      <c r="N6" s="14" t="inlineStr">
        <is>
          <t>Exemplo fictício: retorno ainda não registrado.</t>
        </is>
      </c>
    </row>
    <row r="7" ht="31" customHeight="1">
      <c r="A7" s="13" t="inlineStr">
        <is>
          <t>AUS-FIC-003</t>
        </is>
      </c>
      <c r="B7" s="14" t="inlineStr">
        <is>
          <t>Pessoa Fictícia Gama</t>
        </is>
      </c>
      <c r="C7" s="14" t="inlineStr">
        <is>
          <t>Ministério Fictício de Ensino</t>
        </is>
      </c>
      <c r="D7" s="15" t="n">
        <v>46227</v>
      </c>
      <c r="E7" s="15" t="n">
        <v>46246</v>
      </c>
      <c r="F7" s="13" t="inlineStr">
        <is>
          <t>Visita</t>
        </is>
      </c>
      <c r="G7" s="14" t="inlineStr">
        <is>
          <t>Equipe Fictícia Aurora</t>
        </is>
      </c>
      <c r="H7" s="15" t="n">
        <v>46266</v>
      </c>
      <c r="I7" s="15" t="n">
        <v>46268</v>
      </c>
      <c r="J7" s="13" t="inlineStr">
        <is>
          <t>Retornou</t>
        </is>
      </c>
      <c r="K7" s="15" t="n">
        <v>46269</v>
      </c>
      <c r="L7" s="8">
        <f>IF(D7="","",IFERROR(MAX(0,TODAY()-D7),""))</f>
        <v/>
      </c>
      <c r="M7" s="16">
        <f>IF(B7="","",IF(J7="","Definir status",IF(OR(J7="Retornou",J7="Encerrado"),"Concluído",IF(D7="","Sem data-base",IF(I7="","Definir próxima ação",IF(OR(NOT(ISNUMBER(D7)),NOT(ISNUMBER(I7)),NOT(ISNUMBER(L7))),"Conferir datas",IF(I7&lt;TODAY(),"Ação vencida",IF(L7&gt;='Premissas'!$B$5,"Prioridade alta",IF(L7&gt;='Premissas'!$B$4,"Atenção","No prazo")))))))))</f>
        <v/>
      </c>
      <c r="N7" s="14" t="inlineStr">
        <is>
          <t>Exemplo fictício: retorno informado no registro.</t>
        </is>
      </c>
    </row>
    <row r="8" ht="31" customHeight="1">
      <c r="A8" s="13" t="inlineStr">
        <is>
          <t>AUS-FIC-004</t>
        </is>
      </c>
      <c r="B8" s="14" t="inlineStr">
        <is>
          <t>Pessoa Fictícia Delta</t>
        </is>
      </c>
      <c r="C8" s="14" t="inlineStr">
        <is>
          <t>Sem ministério informado</t>
        </is>
      </c>
      <c r="D8" s="15" t="n">
        <v>46264</v>
      </c>
      <c r="E8" s="15" t="n">
        <v>46272</v>
      </c>
      <c r="F8" s="13" t="inlineStr">
        <is>
          <t>Telefone</t>
        </is>
      </c>
      <c r="G8" s="14" t="inlineStr">
        <is>
          <t>Cuidador Fictício Sol</t>
        </is>
      </c>
      <c r="H8" s="15" t="n">
        <v>46274</v>
      </c>
      <c r="I8" s="15" t="n">
        <v>46281</v>
      </c>
      <c r="J8" s="13" t="inlineStr">
        <is>
          <t>Contato inicial</t>
        </is>
      </c>
      <c r="K8" s="15" t="n"/>
      <c r="L8" s="10">
        <f>IF(D8="","",IFERROR(MAX(0,TODAY()-D8),""))</f>
        <v/>
      </c>
      <c r="M8" s="17">
        <f>IF(B8="","",IF(J8="","Definir status",IF(OR(J8="Retornou",J8="Encerrado"),"Concluído",IF(D8="","Sem data-base",IF(I8="","Definir próxima ação",IF(OR(NOT(ISNUMBER(D8)),NOT(ISNUMBER(I8)),NOT(ISNUMBER(L8))),"Conferir datas",IF(I8&lt;TODAY(),"Ação vencida",IF(L8&gt;='Premissas'!$B$5,"Prioridade alta",IF(L8&gt;='Premissas'!$B$4,"Atenção","No prazo")))))))))</f>
        <v/>
      </c>
      <c r="N8" s="14" t="inlineStr">
        <is>
          <t>Exemplo fictício: primeira abordagem registrada.</t>
        </is>
      </c>
    </row>
    <row r="9" ht="31" customHeight="1">
      <c r="A9" s="13" t="inlineStr">
        <is>
          <t>AUS-FIC-005</t>
        </is>
      </c>
      <c r="B9" s="14" t="inlineStr">
        <is>
          <t>Pessoa Fictícia Épsilon</t>
        </is>
      </c>
      <c r="C9" s="14" t="inlineStr">
        <is>
          <t>Ministério Fictício de Visitação</t>
        </is>
      </c>
      <c r="D9" s="15" t="n">
        <v>46206</v>
      </c>
      <c r="E9" s="15" t="n">
        <v>46226</v>
      </c>
      <c r="F9" s="13" t="inlineStr">
        <is>
          <t>Carta</t>
        </is>
      </c>
      <c r="G9" s="14" t="inlineStr">
        <is>
          <t>Cuidadora Fictícia Lua</t>
        </is>
      </c>
      <c r="H9" s="15" t="n">
        <v>46236</v>
      </c>
      <c r="I9" s="15" t="n"/>
      <c r="J9" s="13" t="inlineStr">
        <is>
          <t>Em acompanhamento</t>
        </is>
      </c>
      <c r="K9" s="15" t="n"/>
      <c r="L9" s="8">
        <f>IF(D9="","",IFERROR(MAX(0,TODAY()-D9),""))</f>
        <v/>
      </c>
      <c r="M9" s="16">
        <f>IF(B9="","",IF(J9="","Definir status",IF(OR(J9="Retornou",J9="Encerrado"),"Concluído",IF(D9="","Sem data-base",IF(I9="","Definir próxima ação",IF(OR(NOT(ISNUMBER(D9)),NOT(ISNUMBER(I9)),NOT(ISNUMBER(L9))),"Conferir datas",IF(I9&lt;TODAY(),"Ação vencida",IF(L9&gt;='Premissas'!$B$5,"Prioridade alta",IF(L9&gt;='Premissas'!$B$4,"Atenção","No prazo")))))))))</f>
        <v/>
      </c>
      <c r="N9" s="14" t="inlineStr">
        <is>
          <t>Exemplo fictício: falta definir a próxima ação.</t>
        </is>
      </c>
    </row>
    <row r="10" ht="31" customHeight="1">
      <c r="A10" s="13" t="inlineStr">
        <is>
          <t>AUS-FIC-006</t>
        </is>
      </c>
      <c r="B10" s="14" t="inlineStr">
        <is>
          <t>Pessoa Fictícia Zeta</t>
        </is>
      </c>
      <c r="C10" s="14" t="inlineStr">
        <is>
          <t>Ministério Fictício de Música</t>
        </is>
      </c>
      <c r="D10" s="15" t="n">
        <v>46181</v>
      </c>
      <c r="E10" s="15" t="n">
        <v>46201</v>
      </c>
      <c r="F10" s="13" t="inlineStr">
        <is>
          <t>Mensagem</t>
        </is>
      </c>
      <c r="G10" s="14" t="inlineStr">
        <is>
          <t>Equipe Fictícia Aurora</t>
        </is>
      </c>
      <c r="H10" s="15" t="n">
        <v>46206</v>
      </c>
      <c r="I10" s="15" t="n">
        <v>46216</v>
      </c>
      <c r="J10" s="13" t="inlineStr">
        <is>
          <t>Encerrado</t>
        </is>
      </c>
      <c r="K10" s="15" t="n"/>
      <c r="L10" s="10">
        <f>IF(D10="","",IFERROR(MAX(0,TODAY()-D10),""))</f>
        <v/>
      </c>
      <c r="M10" s="17">
        <f>IF(B10="","",IF(J10="","Definir status",IF(OR(J10="Retornou",J10="Encerrado"),"Concluído",IF(D10="","Sem data-base",IF(I10="","Definir próxima ação",IF(OR(NOT(ISNUMBER(D10)),NOT(ISNUMBER(I10)),NOT(ISNUMBER(L10))),"Conferir datas",IF(I10&lt;TODAY(),"Ação vencida",IF(L10&gt;='Premissas'!$B$5,"Prioridade alta",IF(L10&gt;='Premissas'!$B$4,"Atenção","No prazo")))))))))</f>
        <v/>
      </c>
      <c r="N10" s="14" t="inlineStr">
        <is>
          <t>Exemplo fictício: acompanhamento encerrado.</t>
        </is>
      </c>
    </row>
    <row r="11" ht="31" customHeight="1">
      <c r="A11" s="13" t="inlineStr">
        <is>
          <t>AUS-FIC-007</t>
        </is>
      </c>
      <c r="B11" s="14" t="inlineStr">
        <is>
          <t>Pessoa Fictícia Eta</t>
        </is>
      </c>
      <c r="C11" s="14" t="inlineStr">
        <is>
          <t>Ministério Fictício de Recepção</t>
        </is>
      </c>
      <c r="D11" s="15" t="n">
        <v>46250</v>
      </c>
      <c r="E11" s="15" t="n">
        <v>46258</v>
      </c>
      <c r="F11" s="13" t="inlineStr">
        <is>
          <t>Telefone</t>
        </is>
      </c>
      <c r="G11" s="14" t="inlineStr">
        <is>
          <t>Cuidadora Fictícia Lua</t>
        </is>
      </c>
      <c r="H11" s="15" t="n">
        <v>46269</v>
      </c>
      <c r="I11" s="15" t="n">
        <v>46278</v>
      </c>
      <c r="J11" s="13" t="inlineStr">
        <is>
          <t>Aguardando retorno</t>
        </is>
      </c>
      <c r="K11" s="15" t="n"/>
      <c r="L11" s="8">
        <f>IF(D11="","",IFERROR(MAX(0,TODAY()-D11),""))</f>
        <v/>
      </c>
      <c r="M11" s="16">
        <f>IF(B11="","",IF(J11="","Definir status",IF(OR(J11="Retornou",J11="Encerrado"),"Concluído",IF(D11="","Sem data-base",IF(I11="","Definir próxima ação",IF(OR(NOT(ISNUMBER(D11)),NOT(ISNUMBER(I11)),NOT(ISNUMBER(L11))),"Conferir datas",IF(I11&lt;TODAY(),"Ação vencida",IF(L11&gt;='Premissas'!$B$5,"Prioridade alta",IF(L11&gt;='Premissas'!$B$4,"Atenção","No prazo")))))))))</f>
        <v/>
      </c>
      <c r="N11" s="14" t="inlineStr">
        <is>
          <t>Exemplo fictício: nova tentativa programada.</t>
        </is>
      </c>
    </row>
    <row r="12" ht="31" customHeight="1">
      <c r="A12" s="13" t="inlineStr">
        <is>
          <t>AUS-FIC-008</t>
        </is>
      </c>
      <c r="B12" s="14" t="inlineStr">
        <is>
          <t>Pessoa Fictícia Teta</t>
        </is>
      </c>
      <c r="C12" s="14" t="inlineStr">
        <is>
          <t>Ministério Fictício de Ensino</t>
        </is>
      </c>
      <c r="D12" s="15" t="n">
        <v>46238</v>
      </c>
      <c r="E12" s="15" t="n">
        <v>46254</v>
      </c>
      <c r="F12" s="13" t="inlineStr">
        <is>
          <t>Visita</t>
        </is>
      </c>
      <c r="G12" s="14" t="inlineStr">
        <is>
          <t>Cuidador Fictício Sol</t>
        </is>
      </c>
      <c r="H12" s="15" t="n">
        <v>46267</v>
      </c>
      <c r="I12" s="15" t="n">
        <v>46272</v>
      </c>
      <c r="J12" s="13" t="inlineStr">
        <is>
          <t>Retornou</t>
        </is>
      </c>
      <c r="K12" s="15" t="n">
        <v>46273</v>
      </c>
      <c r="L12" s="10">
        <f>IF(D12="","",IFERROR(MAX(0,TODAY()-D12),""))</f>
        <v/>
      </c>
      <c r="M12" s="17">
        <f>IF(B12="","",IF(J12="","Definir status",IF(OR(J12="Retornou",J12="Encerrado"),"Concluído",IF(D12="","Sem data-base",IF(I12="","Definir próxima ação",IF(OR(NOT(ISNUMBER(D12)),NOT(ISNUMBER(I12)),NOT(ISNUMBER(L12))),"Conferir datas",IF(I12&lt;TODAY(),"Ação vencida",IF(L12&gt;='Premissas'!$B$5,"Prioridade alta",IF(L12&gt;='Premissas'!$B$4,"Atenção","No prazo")))))))))</f>
        <v/>
      </c>
      <c r="N12" s="14" t="inlineStr">
        <is>
          <t>Exemplo fictício: retorno registrado.</t>
        </is>
      </c>
    </row>
    <row r="13" ht="31" customHeight="1">
      <c r="A13" s="13" t="inlineStr">
        <is>
          <t>AUS-FIC-009</t>
        </is>
      </c>
      <c r="B13" s="14" t="inlineStr">
        <is>
          <t>Pessoa Fictícia Iota</t>
        </is>
      </c>
      <c r="C13" s="14" t="inlineStr">
        <is>
          <t>Ministério Fictício de Visitação</t>
        </is>
      </c>
      <c r="D13" s="15" t="n">
        <v>46214</v>
      </c>
      <c r="E13" s="15" t="n">
        <v>46236</v>
      </c>
      <c r="F13" s="13" t="inlineStr">
        <is>
          <t>Mensagem</t>
        </is>
      </c>
      <c r="G13" s="14" t="inlineStr">
        <is>
          <t>Equipe Fictícia Aurora</t>
        </is>
      </c>
      <c r="H13" s="15" t="n">
        <v>46273</v>
      </c>
      <c r="I13" s="15" t="n">
        <v>46280</v>
      </c>
      <c r="J13" s="13" t="inlineStr">
        <is>
          <t>Em acompanhamento</t>
        </is>
      </c>
      <c r="K13" s="15" t="n"/>
      <c r="L13" s="8">
        <f>IF(D13="","",IFERROR(MAX(0,TODAY()-D13),""))</f>
        <v/>
      </c>
      <c r="M13" s="16">
        <f>IF(B13="","",IF(J13="","Definir status",IF(OR(J13="Retornou",J13="Encerrado"),"Concluído",IF(D13="","Sem data-base",IF(I13="","Definir próxima ação",IF(OR(NOT(ISNUMBER(D13)),NOT(ISNUMBER(I13)),NOT(ISNUMBER(L13))),"Conferir datas",IF(I13&lt;TODAY(),"Ação vencida",IF(L13&gt;='Premissas'!$B$5,"Prioridade alta",IF(L13&gt;='Premissas'!$B$4,"Atenção","No prazo")))))))))</f>
        <v/>
      </c>
      <c r="N13" s="14" t="inlineStr">
        <is>
          <t>Exemplo fictício: acompanhamento prioritário.</t>
        </is>
      </c>
    </row>
    <row r="14" ht="31" customHeight="1">
      <c r="A14" s="13" t="inlineStr">
        <is>
          <t>AUS-FIC-010</t>
        </is>
      </c>
      <c r="B14" s="14" t="inlineStr">
        <is>
          <t>Pessoa Fictícia Capa</t>
        </is>
      </c>
      <c r="C14" s="14" t="inlineStr">
        <is>
          <t>Sem ministério informado</t>
        </is>
      </c>
      <c r="D14" s="15" t="n">
        <v>46251</v>
      </c>
      <c r="E14" s="15" t="n">
        <v>46264</v>
      </c>
      <c r="F14" s="13" t="inlineStr">
        <is>
          <t>Não definido</t>
        </is>
      </c>
      <c r="G14" s="14" t="inlineStr">
        <is>
          <t>Equipe Fictícia Aurora</t>
        </is>
      </c>
      <c r="H14" s="15" t="n"/>
      <c r="I14" s="15" t="n">
        <v>46278</v>
      </c>
      <c r="J14" s="13" t="inlineStr">
        <is>
          <t>Contato inicial</t>
        </is>
      </c>
      <c r="K14" s="15" t="n"/>
      <c r="L14" s="10">
        <f>IF(D14="","",IFERROR(MAX(0,TODAY()-D14),""))</f>
        <v/>
      </c>
      <c r="M14" s="17">
        <f>IF(B14="","",IF(J14="","Definir status",IF(OR(J14="Retornou",J14="Encerrado"),"Concluído",IF(D14="","Sem data-base",IF(I14="","Definir próxima ação",IF(OR(NOT(ISNUMBER(D14)),NOT(ISNUMBER(I14)),NOT(ISNUMBER(L14))),"Conferir datas",IF(I14&lt;TODAY(),"Ação vencida",IF(L14&gt;='Premissas'!$B$5,"Prioridade alta",IF(L14&gt;='Premissas'!$B$4,"Atenção","No prazo")))))))))</f>
        <v/>
      </c>
      <c r="N14" s="14" t="inlineStr">
        <is>
          <t>Exemplo fictício: canal ainda será confirmado.</t>
        </is>
      </c>
    </row>
    <row r="15" ht="31" customHeight="1">
      <c r="A15" s="13" t="n"/>
      <c r="B15" s="14" t="n"/>
      <c r="C15" s="14" t="n"/>
      <c r="D15" s="15" t="n"/>
      <c r="E15" s="15" t="n"/>
      <c r="F15" s="13" t="n"/>
      <c r="G15" s="14" t="n"/>
      <c r="H15" s="15" t="n"/>
      <c r="I15" s="15" t="n"/>
      <c r="J15" s="13" t="n"/>
      <c r="K15" s="15" t="n"/>
      <c r="L15" s="8">
        <f>IF(D15="","",IFERROR(MAX(0,TODAY()-D15),""))</f>
        <v/>
      </c>
      <c r="M15" s="16">
        <f>IF(B15="","",IF(J15="","Definir status",IF(OR(J15="Retornou",J15="Encerrado"),"Concluído",IF(D15="","Sem data-base",IF(I15="","Definir próxima ação",IF(OR(NOT(ISNUMBER(D15)),NOT(ISNUMBER(I15)),NOT(ISNUMBER(L15))),"Conferir datas",IF(I15&lt;TODAY(),"Ação vencida",IF(L15&gt;='Premissas'!$B$5,"Prioridade alta",IF(L15&gt;='Premissas'!$B$4,"Atenção","No prazo")))))))))</f>
        <v/>
      </c>
      <c r="N15" s="14" t="n"/>
    </row>
    <row r="16" ht="31" customHeight="1">
      <c r="A16" s="13" t="n"/>
      <c r="B16" s="14" t="n"/>
      <c r="C16" s="14" t="n"/>
      <c r="D16" s="15" t="n"/>
      <c r="E16" s="15" t="n"/>
      <c r="F16" s="13" t="n"/>
      <c r="G16" s="14" t="n"/>
      <c r="H16" s="15" t="n"/>
      <c r="I16" s="15" t="n"/>
      <c r="J16" s="13" t="n"/>
      <c r="K16" s="15" t="n"/>
      <c r="L16" s="10">
        <f>IF(D16="","",IFERROR(MAX(0,TODAY()-D16),""))</f>
        <v/>
      </c>
      <c r="M16" s="17">
        <f>IF(B16="","",IF(J16="","Definir status",IF(OR(J16="Retornou",J16="Encerrado"),"Concluído",IF(D16="","Sem data-base",IF(I16="","Definir próxima ação",IF(OR(NOT(ISNUMBER(D16)),NOT(ISNUMBER(I16)),NOT(ISNUMBER(L16))),"Conferir datas",IF(I16&lt;TODAY(),"Ação vencida",IF(L16&gt;='Premissas'!$B$5,"Prioridade alta",IF(L16&gt;='Premissas'!$B$4,"Atenção","No prazo")))))))))</f>
        <v/>
      </c>
      <c r="N16" s="14" t="n"/>
    </row>
    <row r="17" ht="31" customHeight="1">
      <c r="A17" s="13" t="n"/>
      <c r="B17" s="14" t="n"/>
      <c r="C17" s="14" t="n"/>
      <c r="D17" s="15" t="n"/>
      <c r="E17" s="15" t="n"/>
      <c r="F17" s="13" t="n"/>
      <c r="G17" s="14" t="n"/>
      <c r="H17" s="15" t="n"/>
      <c r="I17" s="15" t="n"/>
      <c r="J17" s="13" t="n"/>
      <c r="K17" s="15" t="n"/>
      <c r="L17" s="8">
        <f>IF(D17="","",IFERROR(MAX(0,TODAY()-D17),""))</f>
        <v/>
      </c>
      <c r="M17" s="16">
        <f>IF(B17="","",IF(J17="","Definir status",IF(OR(J17="Retornou",J17="Encerrado"),"Concluído",IF(D17="","Sem data-base",IF(I17="","Definir próxima ação",IF(OR(NOT(ISNUMBER(D17)),NOT(ISNUMBER(I17)),NOT(ISNUMBER(L17))),"Conferir datas",IF(I17&lt;TODAY(),"Ação vencida",IF(L17&gt;='Premissas'!$B$5,"Prioridade alta",IF(L17&gt;='Premissas'!$B$4,"Atenção","No prazo")))))))))</f>
        <v/>
      </c>
      <c r="N17" s="14" t="n"/>
    </row>
    <row r="18" ht="31" customHeight="1">
      <c r="A18" s="13" t="n"/>
      <c r="B18" s="14" t="n"/>
      <c r="C18" s="14" t="n"/>
      <c r="D18" s="15" t="n"/>
      <c r="E18" s="15" t="n"/>
      <c r="F18" s="13" t="n"/>
      <c r="G18" s="14" t="n"/>
      <c r="H18" s="15" t="n"/>
      <c r="I18" s="15" t="n"/>
      <c r="J18" s="13" t="n"/>
      <c r="K18" s="15" t="n"/>
      <c r="L18" s="10">
        <f>IF(D18="","",IFERROR(MAX(0,TODAY()-D18),""))</f>
        <v/>
      </c>
      <c r="M18" s="17">
        <f>IF(B18="","",IF(J18="","Definir status",IF(OR(J18="Retornou",J18="Encerrado"),"Concluído",IF(D18="","Sem data-base",IF(I18="","Definir próxima ação",IF(OR(NOT(ISNUMBER(D18)),NOT(ISNUMBER(I18)),NOT(ISNUMBER(L18))),"Conferir datas",IF(I18&lt;TODAY(),"Ação vencida",IF(L18&gt;='Premissas'!$B$5,"Prioridade alta",IF(L18&gt;='Premissas'!$B$4,"Atenção","No prazo")))))))))</f>
        <v/>
      </c>
      <c r="N18" s="14" t="n"/>
    </row>
    <row r="19" ht="31" customHeight="1">
      <c r="A19" s="13" t="n"/>
      <c r="B19" s="14" t="n"/>
      <c r="C19" s="14" t="n"/>
      <c r="D19" s="15" t="n"/>
      <c r="E19" s="15" t="n"/>
      <c r="F19" s="13" t="n"/>
      <c r="G19" s="14" t="n"/>
      <c r="H19" s="15" t="n"/>
      <c r="I19" s="15" t="n"/>
      <c r="J19" s="13" t="n"/>
      <c r="K19" s="15" t="n"/>
      <c r="L19" s="8">
        <f>IF(D19="","",IFERROR(MAX(0,TODAY()-D19),""))</f>
        <v/>
      </c>
      <c r="M19" s="16">
        <f>IF(B19="","",IF(J19="","Definir status",IF(OR(J19="Retornou",J19="Encerrado"),"Concluído",IF(D19="","Sem data-base",IF(I19="","Definir próxima ação",IF(OR(NOT(ISNUMBER(D19)),NOT(ISNUMBER(I19)),NOT(ISNUMBER(L19))),"Conferir datas",IF(I19&lt;TODAY(),"Ação vencida",IF(L19&gt;='Premissas'!$B$5,"Prioridade alta",IF(L19&gt;='Premissas'!$B$4,"Atenção","No prazo")))))))))</f>
        <v/>
      </c>
      <c r="N19" s="14" t="n"/>
    </row>
    <row r="20" ht="31" customHeight="1">
      <c r="A20" s="13" t="n"/>
      <c r="B20" s="14" t="n"/>
      <c r="C20" s="14" t="n"/>
      <c r="D20" s="15" t="n"/>
      <c r="E20" s="15" t="n"/>
      <c r="F20" s="13" t="n"/>
      <c r="G20" s="14" t="n"/>
      <c r="H20" s="15" t="n"/>
      <c r="I20" s="15" t="n"/>
      <c r="J20" s="13" t="n"/>
      <c r="K20" s="15" t="n"/>
      <c r="L20" s="10">
        <f>IF(D20="","",IFERROR(MAX(0,TODAY()-D20),""))</f>
        <v/>
      </c>
      <c r="M20" s="17">
        <f>IF(B20="","",IF(J20="","Definir status",IF(OR(J20="Retornou",J20="Encerrado"),"Concluído",IF(D20="","Sem data-base",IF(I20="","Definir próxima ação",IF(OR(NOT(ISNUMBER(D20)),NOT(ISNUMBER(I20)),NOT(ISNUMBER(L20))),"Conferir datas",IF(I20&lt;TODAY(),"Ação vencida",IF(L20&gt;='Premissas'!$B$5,"Prioridade alta",IF(L20&gt;='Premissas'!$B$4,"Atenção","No prazo")))))))))</f>
        <v/>
      </c>
      <c r="N20" s="14" t="n"/>
    </row>
    <row r="21" ht="31" customHeight="1">
      <c r="A21" s="13" t="n"/>
      <c r="B21" s="14" t="n"/>
      <c r="C21" s="14" t="n"/>
      <c r="D21" s="15" t="n"/>
      <c r="E21" s="15" t="n"/>
      <c r="F21" s="13" t="n"/>
      <c r="G21" s="14" t="n"/>
      <c r="H21" s="15" t="n"/>
      <c r="I21" s="15" t="n"/>
      <c r="J21" s="13" t="n"/>
      <c r="K21" s="15" t="n"/>
      <c r="L21" s="8">
        <f>IF(D21="","",IFERROR(MAX(0,TODAY()-D21),""))</f>
        <v/>
      </c>
      <c r="M21" s="16">
        <f>IF(B21="","",IF(J21="","Definir status",IF(OR(J21="Retornou",J21="Encerrado"),"Concluído",IF(D21="","Sem data-base",IF(I21="","Definir próxima ação",IF(OR(NOT(ISNUMBER(D21)),NOT(ISNUMBER(I21)),NOT(ISNUMBER(L21))),"Conferir datas",IF(I21&lt;TODAY(),"Ação vencida",IF(L21&gt;='Premissas'!$B$5,"Prioridade alta",IF(L21&gt;='Premissas'!$B$4,"Atenção","No prazo")))))))))</f>
        <v/>
      </c>
      <c r="N21" s="14" t="n"/>
    </row>
    <row r="22" ht="31" customHeight="1">
      <c r="A22" s="13" t="n"/>
      <c r="B22" s="14" t="n"/>
      <c r="C22" s="14" t="n"/>
      <c r="D22" s="15" t="n"/>
      <c r="E22" s="15" t="n"/>
      <c r="F22" s="13" t="n"/>
      <c r="G22" s="14" t="n"/>
      <c r="H22" s="15" t="n"/>
      <c r="I22" s="15" t="n"/>
      <c r="J22" s="13" t="n"/>
      <c r="K22" s="15" t="n"/>
      <c r="L22" s="10">
        <f>IF(D22="","",IFERROR(MAX(0,TODAY()-D22),""))</f>
        <v/>
      </c>
      <c r="M22" s="17">
        <f>IF(B22="","",IF(J22="","Definir status",IF(OR(J22="Retornou",J22="Encerrado"),"Concluído",IF(D22="","Sem data-base",IF(I22="","Definir próxima ação",IF(OR(NOT(ISNUMBER(D22)),NOT(ISNUMBER(I22)),NOT(ISNUMBER(L22))),"Conferir datas",IF(I22&lt;TODAY(),"Ação vencida",IF(L22&gt;='Premissas'!$B$5,"Prioridade alta",IF(L22&gt;='Premissas'!$B$4,"Atenção","No prazo")))))))))</f>
        <v/>
      </c>
      <c r="N22" s="14" t="n"/>
    </row>
    <row r="23" ht="31" customHeight="1">
      <c r="A23" s="13" t="n"/>
      <c r="B23" s="14" t="n"/>
      <c r="C23" s="14" t="n"/>
      <c r="D23" s="15" t="n"/>
      <c r="E23" s="15" t="n"/>
      <c r="F23" s="13" t="n"/>
      <c r="G23" s="14" t="n"/>
      <c r="H23" s="15" t="n"/>
      <c r="I23" s="15" t="n"/>
      <c r="J23" s="13" t="n"/>
      <c r="K23" s="15" t="n"/>
      <c r="L23" s="8">
        <f>IF(D23="","",IFERROR(MAX(0,TODAY()-D23),""))</f>
        <v/>
      </c>
      <c r="M23" s="16">
        <f>IF(B23="","",IF(J23="","Definir status",IF(OR(J23="Retornou",J23="Encerrado"),"Concluído",IF(D23="","Sem data-base",IF(I23="","Definir próxima ação",IF(OR(NOT(ISNUMBER(D23)),NOT(ISNUMBER(I23)),NOT(ISNUMBER(L23))),"Conferir datas",IF(I23&lt;TODAY(),"Ação vencida",IF(L23&gt;='Premissas'!$B$5,"Prioridade alta",IF(L23&gt;='Premissas'!$B$4,"Atenção","No prazo")))))))))</f>
        <v/>
      </c>
      <c r="N23" s="14" t="n"/>
    </row>
    <row r="24" ht="31" customHeight="1">
      <c r="A24" s="13" t="n"/>
      <c r="B24" s="14" t="n"/>
      <c r="C24" s="14" t="n"/>
      <c r="D24" s="15" t="n"/>
      <c r="E24" s="15" t="n"/>
      <c r="F24" s="13" t="n"/>
      <c r="G24" s="14" t="n"/>
      <c r="H24" s="15" t="n"/>
      <c r="I24" s="15" t="n"/>
      <c r="J24" s="13" t="n"/>
      <c r="K24" s="15" t="n"/>
      <c r="L24" s="10">
        <f>IF(D24="","",IFERROR(MAX(0,TODAY()-D24),""))</f>
        <v/>
      </c>
      <c r="M24" s="17">
        <f>IF(B24="","",IF(J24="","Definir status",IF(OR(J24="Retornou",J24="Encerrado"),"Concluído",IF(D24="","Sem data-base",IF(I24="","Definir próxima ação",IF(OR(NOT(ISNUMBER(D24)),NOT(ISNUMBER(I24)),NOT(ISNUMBER(L24))),"Conferir datas",IF(I24&lt;TODAY(),"Ação vencida",IF(L24&gt;='Premissas'!$B$5,"Prioridade alta",IF(L24&gt;='Premissas'!$B$4,"Atenção","No prazo")))))))))</f>
        <v/>
      </c>
      <c r="N24" s="14" t="n"/>
    </row>
    <row r="25" ht="31" customHeight="1">
      <c r="A25" s="13" t="n"/>
      <c r="B25" s="14" t="n"/>
      <c r="C25" s="14" t="n"/>
      <c r="D25" s="15" t="n"/>
      <c r="E25" s="15" t="n"/>
      <c r="F25" s="13" t="n"/>
      <c r="G25" s="14" t="n"/>
      <c r="H25" s="15" t="n"/>
      <c r="I25" s="15" t="n"/>
      <c r="J25" s="13" t="n"/>
      <c r="K25" s="15" t="n"/>
      <c r="L25" s="8">
        <f>IF(D25="","",IFERROR(MAX(0,TODAY()-D25),""))</f>
        <v/>
      </c>
      <c r="M25" s="16">
        <f>IF(B25="","",IF(J25="","Definir status",IF(OR(J25="Retornou",J25="Encerrado"),"Concluído",IF(D25="","Sem data-base",IF(I25="","Definir próxima ação",IF(OR(NOT(ISNUMBER(D25)),NOT(ISNUMBER(I25)),NOT(ISNUMBER(L25))),"Conferir datas",IF(I25&lt;TODAY(),"Ação vencida",IF(L25&gt;='Premissas'!$B$5,"Prioridade alta",IF(L25&gt;='Premissas'!$B$4,"Atenção","No prazo")))))))))</f>
        <v/>
      </c>
      <c r="N25" s="14" t="n"/>
    </row>
    <row r="26" ht="31" customHeight="1">
      <c r="A26" s="13" t="n"/>
      <c r="B26" s="14" t="n"/>
      <c r="C26" s="14" t="n"/>
      <c r="D26" s="15" t="n"/>
      <c r="E26" s="15" t="n"/>
      <c r="F26" s="13" t="n"/>
      <c r="G26" s="14" t="n"/>
      <c r="H26" s="15" t="n"/>
      <c r="I26" s="15" t="n"/>
      <c r="J26" s="13" t="n"/>
      <c r="K26" s="15" t="n"/>
      <c r="L26" s="10">
        <f>IF(D26="","",IFERROR(MAX(0,TODAY()-D26),""))</f>
        <v/>
      </c>
      <c r="M26" s="17">
        <f>IF(B26="","",IF(J26="","Definir status",IF(OR(J26="Retornou",J26="Encerrado"),"Concluído",IF(D26="","Sem data-base",IF(I26="","Definir próxima ação",IF(OR(NOT(ISNUMBER(D26)),NOT(ISNUMBER(I26)),NOT(ISNUMBER(L26))),"Conferir datas",IF(I26&lt;TODAY(),"Ação vencida",IF(L26&gt;='Premissas'!$B$5,"Prioridade alta",IF(L26&gt;='Premissas'!$B$4,"Atenção","No prazo")))))))))</f>
        <v/>
      </c>
      <c r="N26" s="14" t="n"/>
    </row>
    <row r="27" ht="31" customHeight="1">
      <c r="A27" s="13" t="n"/>
      <c r="B27" s="14" t="n"/>
      <c r="C27" s="14" t="n"/>
      <c r="D27" s="15" t="n"/>
      <c r="E27" s="15" t="n"/>
      <c r="F27" s="13" t="n"/>
      <c r="G27" s="14" t="n"/>
      <c r="H27" s="15" t="n"/>
      <c r="I27" s="15" t="n"/>
      <c r="J27" s="13" t="n"/>
      <c r="K27" s="15" t="n"/>
      <c r="L27" s="8">
        <f>IF(D27="","",IFERROR(MAX(0,TODAY()-D27),""))</f>
        <v/>
      </c>
      <c r="M27" s="16">
        <f>IF(B27="","",IF(J27="","Definir status",IF(OR(J27="Retornou",J27="Encerrado"),"Concluído",IF(D27="","Sem data-base",IF(I27="","Definir próxima ação",IF(OR(NOT(ISNUMBER(D27)),NOT(ISNUMBER(I27)),NOT(ISNUMBER(L27))),"Conferir datas",IF(I27&lt;TODAY(),"Ação vencida",IF(L27&gt;='Premissas'!$B$5,"Prioridade alta",IF(L27&gt;='Premissas'!$B$4,"Atenção","No prazo")))))))))</f>
        <v/>
      </c>
      <c r="N27" s="14" t="n"/>
    </row>
    <row r="28" ht="31" customHeight="1">
      <c r="A28" s="13" t="n"/>
      <c r="B28" s="14" t="n"/>
      <c r="C28" s="14" t="n"/>
      <c r="D28" s="15" t="n"/>
      <c r="E28" s="15" t="n"/>
      <c r="F28" s="13" t="n"/>
      <c r="G28" s="14" t="n"/>
      <c r="H28" s="15" t="n"/>
      <c r="I28" s="15" t="n"/>
      <c r="J28" s="13" t="n"/>
      <c r="K28" s="15" t="n"/>
      <c r="L28" s="10">
        <f>IF(D28="","",IFERROR(MAX(0,TODAY()-D28),""))</f>
        <v/>
      </c>
      <c r="M28" s="17">
        <f>IF(B28="","",IF(J28="","Definir status",IF(OR(J28="Retornou",J28="Encerrado"),"Concluído",IF(D28="","Sem data-base",IF(I28="","Definir próxima ação",IF(OR(NOT(ISNUMBER(D28)),NOT(ISNUMBER(I28)),NOT(ISNUMBER(L28))),"Conferir datas",IF(I28&lt;TODAY(),"Ação vencida",IF(L28&gt;='Premissas'!$B$5,"Prioridade alta",IF(L28&gt;='Premissas'!$B$4,"Atenção","No prazo")))))))))</f>
        <v/>
      </c>
      <c r="N28" s="14" t="n"/>
    </row>
    <row r="29" ht="31" customHeight="1">
      <c r="A29" s="13" t="n"/>
      <c r="B29" s="14" t="n"/>
      <c r="C29" s="14" t="n"/>
      <c r="D29" s="15" t="n"/>
      <c r="E29" s="15" t="n"/>
      <c r="F29" s="13" t="n"/>
      <c r="G29" s="14" t="n"/>
      <c r="H29" s="15" t="n"/>
      <c r="I29" s="15" t="n"/>
      <c r="J29" s="13" t="n"/>
      <c r="K29" s="15" t="n"/>
      <c r="L29" s="8">
        <f>IF(D29="","",IFERROR(MAX(0,TODAY()-D29),""))</f>
        <v/>
      </c>
      <c r="M29" s="16">
        <f>IF(B29="","",IF(J29="","Definir status",IF(OR(J29="Retornou",J29="Encerrado"),"Concluído",IF(D29="","Sem data-base",IF(I29="","Definir próxima ação",IF(OR(NOT(ISNUMBER(D29)),NOT(ISNUMBER(I29)),NOT(ISNUMBER(L29))),"Conferir datas",IF(I29&lt;TODAY(),"Ação vencida",IF(L29&gt;='Premissas'!$B$5,"Prioridade alta",IF(L29&gt;='Premissas'!$B$4,"Atenção","No prazo")))))))))</f>
        <v/>
      </c>
      <c r="N29" s="14" t="n"/>
    </row>
    <row r="30" ht="31" customHeight="1">
      <c r="A30" s="13" t="n"/>
      <c r="B30" s="14" t="n"/>
      <c r="C30" s="14" t="n"/>
      <c r="D30" s="15" t="n"/>
      <c r="E30" s="15" t="n"/>
      <c r="F30" s="13" t="n"/>
      <c r="G30" s="14" t="n"/>
      <c r="H30" s="15" t="n"/>
      <c r="I30" s="15" t="n"/>
      <c r="J30" s="13" t="n"/>
      <c r="K30" s="15" t="n"/>
      <c r="L30" s="10">
        <f>IF(D30="","",IFERROR(MAX(0,TODAY()-D30),""))</f>
        <v/>
      </c>
      <c r="M30" s="17">
        <f>IF(B30="","",IF(J30="","Definir status",IF(OR(J30="Retornou",J30="Encerrado"),"Concluído",IF(D30="","Sem data-base",IF(I30="","Definir próxima ação",IF(OR(NOT(ISNUMBER(D30)),NOT(ISNUMBER(I30)),NOT(ISNUMBER(L30))),"Conferir datas",IF(I30&lt;TODAY(),"Ação vencida",IF(L30&gt;='Premissas'!$B$5,"Prioridade alta",IF(L30&gt;='Premissas'!$B$4,"Atenção","No prazo")))))))))</f>
        <v/>
      </c>
      <c r="N30" s="14" t="n"/>
    </row>
    <row r="31" ht="31" customHeight="1">
      <c r="A31" s="13" t="n"/>
      <c r="B31" s="14" t="n"/>
      <c r="C31" s="14" t="n"/>
      <c r="D31" s="15" t="n"/>
      <c r="E31" s="15" t="n"/>
      <c r="F31" s="13" t="n"/>
      <c r="G31" s="14" t="n"/>
      <c r="H31" s="15" t="n"/>
      <c r="I31" s="15" t="n"/>
      <c r="J31" s="13" t="n"/>
      <c r="K31" s="15" t="n"/>
      <c r="L31" s="8">
        <f>IF(D31="","",IFERROR(MAX(0,TODAY()-D31),""))</f>
        <v/>
      </c>
      <c r="M31" s="16">
        <f>IF(B31="","",IF(J31="","Definir status",IF(OR(J31="Retornou",J31="Encerrado"),"Concluído",IF(D31="","Sem data-base",IF(I31="","Definir próxima ação",IF(OR(NOT(ISNUMBER(D31)),NOT(ISNUMBER(I31)),NOT(ISNUMBER(L31))),"Conferir datas",IF(I31&lt;TODAY(),"Ação vencida",IF(L31&gt;='Premissas'!$B$5,"Prioridade alta",IF(L31&gt;='Premissas'!$B$4,"Atenção","No prazo")))))))))</f>
        <v/>
      </c>
      <c r="N31" s="14" t="n"/>
    </row>
    <row r="32" ht="31" customHeight="1">
      <c r="A32" s="13" t="n"/>
      <c r="B32" s="14" t="n"/>
      <c r="C32" s="14" t="n"/>
      <c r="D32" s="15" t="n"/>
      <c r="E32" s="15" t="n"/>
      <c r="F32" s="13" t="n"/>
      <c r="G32" s="14" t="n"/>
      <c r="H32" s="15" t="n"/>
      <c r="I32" s="15" t="n"/>
      <c r="J32" s="13" t="n"/>
      <c r="K32" s="15" t="n"/>
      <c r="L32" s="10">
        <f>IF(D32="","",IFERROR(MAX(0,TODAY()-D32),""))</f>
        <v/>
      </c>
      <c r="M32" s="17">
        <f>IF(B32="","",IF(J32="","Definir status",IF(OR(J32="Retornou",J32="Encerrado"),"Concluído",IF(D32="","Sem data-base",IF(I32="","Definir próxima ação",IF(OR(NOT(ISNUMBER(D32)),NOT(ISNUMBER(I32)),NOT(ISNUMBER(L32))),"Conferir datas",IF(I32&lt;TODAY(),"Ação vencida",IF(L32&gt;='Premissas'!$B$5,"Prioridade alta",IF(L32&gt;='Premissas'!$B$4,"Atenção","No prazo")))))))))</f>
        <v/>
      </c>
      <c r="N32" s="14" t="n"/>
    </row>
    <row r="33" ht="31" customHeight="1">
      <c r="A33" s="13" t="n"/>
      <c r="B33" s="14" t="n"/>
      <c r="C33" s="14" t="n"/>
      <c r="D33" s="15" t="n"/>
      <c r="E33" s="15" t="n"/>
      <c r="F33" s="13" t="n"/>
      <c r="G33" s="14" t="n"/>
      <c r="H33" s="15" t="n"/>
      <c r="I33" s="15" t="n"/>
      <c r="J33" s="13" t="n"/>
      <c r="K33" s="15" t="n"/>
      <c r="L33" s="8">
        <f>IF(D33="","",IFERROR(MAX(0,TODAY()-D33),""))</f>
        <v/>
      </c>
      <c r="M33" s="16">
        <f>IF(B33="","",IF(J33="","Definir status",IF(OR(J33="Retornou",J33="Encerrado"),"Concluído",IF(D33="","Sem data-base",IF(I33="","Definir próxima ação",IF(OR(NOT(ISNUMBER(D33)),NOT(ISNUMBER(I33)),NOT(ISNUMBER(L33))),"Conferir datas",IF(I33&lt;TODAY(),"Ação vencida",IF(L33&gt;='Premissas'!$B$5,"Prioridade alta",IF(L33&gt;='Premissas'!$B$4,"Atenção","No prazo")))))))))</f>
        <v/>
      </c>
      <c r="N33" s="14" t="n"/>
    </row>
    <row r="34" ht="31" customHeight="1">
      <c r="A34" s="13" t="n"/>
      <c r="B34" s="14" t="n"/>
      <c r="C34" s="14" t="n"/>
      <c r="D34" s="15" t="n"/>
      <c r="E34" s="15" t="n"/>
      <c r="F34" s="13" t="n"/>
      <c r="G34" s="14" t="n"/>
      <c r="H34" s="15" t="n"/>
      <c r="I34" s="15" t="n"/>
      <c r="J34" s="13" t="n"/>
      <c r="K34" s="15" t="n"/>
      <c r="L34" s="10">
        <f>IF(D34="","",IFERROR(MAX(0,TODAY()-D34),""))</f>
        <v/>
      </c>
      <c r="M34" s="17">
        <f>IF(B34="","",IF(J34="","Definir status",IF(OR(J34="Retornou",J34="Encerrado"),"Concluído",IF(D34="","Sem data-base",IF(I34="","Definir próxima ação",IF(OR(NOT(ISNUMBER(D34)),NOT(ISNUMBER(I34)),NOT(ISNUMBER(L34))),"Conferir datas",IF(I34&lt;TODAY(),"Ação vencida",IF(L34&gt;='Premissas'!$B$5,"Prioridade alta",IF(L34&gt;='Premissas'!$B$4,"Atenção","No prazo")))))))))</f>
        <v/>
      </c>
      <c r="N34" s="14" t="n"/>
    </row>
    <row r="35" ht="31" customHeight="1">
      <c r="A35" s="13" t="n"/>
      <c r="B35" s="14" t="n"/>
      <c r="C35" s="14" t="n"/>
      <c r="D35" s="15" t="n"/>
      <c r="E35" s="15" t="n"/>
      <c r="F35" s="13" t="n"/>
      <c r="G35" s="14" t="n"/>
      <c r="H35" s="15" t="n"/>
      <c r="I35" s="15" t="n"/>
      <c r="J35" s="13" t="n"/>
      <c r="K35" s="15" t="n"/>
      <c r="L35" s="8">
        <f>IF(D35="","",IFERROR(MAX(0,TODAY()-D35),""))</f>
        <v/>
      </c>
      <c r="M35" s="16">
        <f>IF(B35="","",IF(J35="","Definir status",IF(OR(J35="Retornou",J35="Encerrado"),"Concluído",IF(D35="","Sem data-base",IF(I35="","Definir próxima ação",IF(OR(NOT(ISNUMBER(D35)),NOT(ISNUMBER(I35)),NOT(ISNUMBER(L35))),"Conferir datas",IF(I35&lt;TODAY(),"Ação vencida",IF(L35&gt;='Premissas'!$B$5,"Prioridade alta",IF(L35&gt;='Premissas'!$B$4,"Atenção","No prazo")))))))))</f>
        <v/>
      </c>
      <c r="N35" s="14" t="n"/>
    </row>
    <row r="36" ht="31" customHeight="1">
      <c r="A36" s="13" t="n"/>
      <c r="B36" s="14" t="n"/>
      <c r="C36" s="14" t="n"/>
      <c r="D36" s="15" t="n"/>
      <c r="E36" s="15" t="n"/>
      <c r="F36" s="13" t="n"/>
      <c r="G36" s="14" t="n"/>
      <c r="H36" s="15" t="n"/>
      <c r="I36" s="15" t="n"/>
      <c r="J36" s="13" t="n"/>
      <c r="K36" s="15" t="n"/>
      <c r="L36" s="10">
        <f>IF(D36="","",IFERROR(MAX(0,TODAY()-D36),""))</f>
        <v/>
      </c>
      <c r="M36" s="17">
        <f>IF(B36="","",IF(J36="","Definir status",IF(OR(J36="Retornou",J36="Encerrado"),"Concluído",IF(D36="","Sem data-base",IF(I36="","Definir próxima ação",IF(OR(NOT(ISNUMBER(D36)),NOT(ISNUMBER(I36)),NOT(ISNUMBER(L36))),"Conferir datas",IF(I36&lt;TODAY(),"Ação vencida",IF(L36&gt;='Premissas'!$B$5,"Prioridade alta",IF(L36&gt;='Premissas'!$B$4,"Atenção","No prazo")))))))))</f>
        <v/>
      </c>
      <c r="N36" s="14" t="n"/>
    </row>
    <row r="37" ht="31" customHeight="1">
      <c r="A37" s="13" t="n"/>
      <c r="B37" s="14" t="n"/>
      <c r="C37" s="14" t="n"/>
      <c r="D37" s="15" t="n"/>
      <c r="E37" s="15" t="n"/>
      <c r="F37" s="13" t="n"/>
      <c r="G37" s="14" t="n"/>
      <c r="H37" s="15" t="n"/>
      <c r="I37" s="15" t="n"/>
      <c r="J37" s="13" t="n"/>
      <c r="K37" s="15" t="n"/>
      <c r="L37" s="8">
        <f>IF(D37="","",IFERROR(MAX(0,TODAY()-D37),""))</f>
        <v/>
      </c>
      <c r="M37" s="16">
        <f>IF(B37="","",IF(J37="","Definir status",IF(OR(J37="Retornou",J37="Encerrado"),"Concluído",IF(D37="","Sem data-base",IF(I37="","Definir próxima ação",IF(OR(NOT(ISNUMBER(D37)),NOT(ISNUMBER(I37)),NOT(ISNUMBER(L37))),"Conferir datas",IF(I37&lt;TODAY(),"Ação vencida",IF(L37&gt;='Premissas'!$B$5,"Prioridade alta",IF(L37&gt;='Premissas'!$B$4,"Atenção","No prazo")))))))))</f>
        <v/>
      </c>
      <c r="N37" s="14" t="n"/>
    </row>
    <row r="38" ht="31" customHeight="1">
      <c r="A38" s="13" t="n"/>
      <c r="B38" s="14" t="n"/>
      <c r="C38" s="14" t="n"/>
      <c r="D38" s="15" t="n"/>
      <c r="E38" s="15" t="n"/>
      <c r="F38" s="13" t="n"/>
      <c r="G38" s="14" t="n"/>
      <c r="H38" s="15" t="n"/>
      <c r="I38" s="15" t="n"/>
      <c r="J38" s="13" t="n"/>
      <c r="K38" s="15" t="n"/>
      <c r="L38" s="10">
        <f>IF(D38="","",IFERROR(MAX(0,TODAY()-D38),""))</f>
        <v/>
      </c>
      <c r="M38" s="17">
        <f>IF(B38="","",IF(J38="","Definir status",IF(OR(J38="Retornou",J38="Encerrado"),"Concluído",IF(D38="","Sem data-base",IF(I38="","Definir próxima ação",IF(OR(NOT(ISNUMBER(D38)),NOT(ISNUMBER(I38)),NOT(ISNUMBER(L38))),"Conferir datas",IF(I38&lt;TODAY(),"Ação vencida",IF(L38&gt;='Premissas'!$B$5,"Prioridade alta",IF(L38&gt;='Premissas'!$B$4,"Atenção","No prazo")))))))))</f>
        <v/>
      </c>
      <c r="N38" s="14" t="n"/>
    </row>
    <row r="39" ht="31" customHeight="1">
      <c r="A39" s="13" t="n"/>
      <c r="B39" s="14" t="n"/>
      <c r="C39" s="14" t="n"/>
      <c r="D39" s="15" t="n"/>
      <c r="E39" s="15" t="n"/>
      <c r="F39" s="13" t="n"/>
      <c r="G39" s="14" t="n"/>
      <c r="H39" s="15" t="n"/>
      <c r="I39" s="15" t="n"/>
      <c r="J39" s="13" t="n"/>
      <c r="K39" s="15" t="n"/>
      <c r="L39" s="8">
        <f>IF(D39="","",IFERROR(MAX(0,TODAY()-D39),""))</f>
        <v/>
      </c>
      <c r="M39" s="16">
        <f>IF(B39="","",IF(J39="","Definir status",IF(OR(J39="Retornou",J39="Encerrado"),"Concluído",IF(D39="","Sem data-base",IF(I39="","Definir próxima ação",IF(OR(NOT(ISNUMBER(D39)),NOT(ISNUMBER(I39)),NOT(ISNUMBER(L39))),"Conferir datas",IF(I39&lt;TODAY(),"Ação vencida",IF(L39&gt;='Premissas'!$B$5,"Prioridade alta",IF(L39&gt;='Premissas'!$B$4,"Atenção","No prazo")))))))))</f>
        <v/>
      </c>
      <c r="N39" s="14" t="n"/>
    </row>
    <row r="40" ht="31" customHeight="1">
      <c r="A40" s="13" t="n"/>
      <c r="B40" s="14" t="n"/>
      <c r="C40" s="14" t="n"/>
      <c r="D40" s="15" t="n"/>
      <c r="E40" s="15" t="n"/>
      <c r="F40" s="13" t="n"/>
      <c r="G40" s="14" t="n"/>
      <c r="H40" s="15" t="n"/>
      <c r="I40" s="15" t="n"/>
      <c r="J40" s="13" t="n"/>
      <c r="K40" s="15" t="n"/>
      <c r="L40" s="10">
        <f>IF(D40="","",IFERROR(MAX(0,TODAY()-D40),""))</f>
        <v/>
      </c>
      <c r="M40" s="17">
        <f>IF(B40="","",IF(J40="","Definir status",IF(OR(J40="Retornou",J40="Encerrado"),"Concluído",IF(D40="","Sem data-base",IF(I40="","Definir próxima ação",IF(OR(NOT(ISNUMBER(D40)),NOT(ISNUMBER(I40)),NOT(ISNUMBER(L40))),"Conferir datas",IF(I40&lt;TODAY(),"Ação vencida",IF(L40&gt;='Premissas'!$B$5,"Prioridade alta",IF(L40&gt;='Premissas'!$B$4,"Atenção","No prazo")))))))))</f>
        <v/>
      </c>
      <c r="N40" s="14" t="n"/>
    </row>
    <row r="41" ht="31" customHeight="1">
      <c r="A41" s="13" t="n"/>
      <c r="B41" s="14" t="n"/>
      <c r="C41" s="14" t="n"/>
      <c r="D41" s="15" t="n"/>
      <c r="E41" s="15" t="n"/>
      <c r="F41" s="13" t="n"/>
      <c r="G41" s="14" t="n"/>
      <c r="H41" s="15" t="n"/>
      <c r="I41" s="15" t="n"/>
      <c r="J41" s="13" t="n"/>
      <c r="K41" s="15" t="n"/>
      <c r="L41" s="8">
        <f>IF(D41="","",IFERROR(MAX(0,TODAY()-D41),""))</f>
        <v/>
      </c>
      <c r="M41" s="16">
        <f>IF(B41="","",IF(J41="","Definir status",IF(OR(J41="Retornou",J41="Encerrado"),"Concluído",IF(D41="","Sem data-base",IF(I41="","Definir próxima ação",IF(OR(NOT(ISNUMBER(D41)),NOT(ISNUMBER(I41)),NOT(ISNUMBER(L41))),"Conferir datas",IF(I41&lt;TODAY(),"Ação vencida",IF(L41&gt;='Premissas'!$B$5,"Prioridade alta",IF(L41&gt;='Premissas'!$B$4,"Atenção","No prazo")))))))))</f>
        <v/>
      </c>
      <c r="N41" s="14" t="n"/>
    </row>
    <row r="42" ht="31" customHeight="1">
      <c r="A42" s="13" t="n"/>
      <c r="B42" s="14" t="n"/>
      <c r="C42" s="14" t="n"/>
      <c r="D42" s="15" t="n"/>
      <c r="E42" s="15" t="n"/>
      <c r="F42" s="13" t="n"/>
      <c r="G42" s="14" t="n"/>
      <c r="H42" s="15" t="n"/>
      <c r="I42" s="15" t="n"/>
      <c r="J42" s="13" t="n"/>
      <c r="K42" s="15" t="n"/>
      <c r="L42" s="10">
        <f>IF(D42="","",IFERROR(MAX(0,TODAY()-D42),""))</f>
        <v/>
      </c>
      <c r="M42" s="17">
        <f>IF(B42="","",IF(J42="","Definir status",IF(OR(J42="Retornou",J42="Encerrado"),"Concluído",IF(D42="","Sem data-base",IF(I42="","Definir próxima ação",IF(OR(NOT(ISNUMBER(D42)),NOT(ISNUMBER(I42)),NOT(ISNUMBER(L42))),"Conferir datas",IF(I42&lt;TODAY(),"Ação vencida",IF(L42&gt;='Premissas'!$B$5,"Prioridade alta",IF(L42&gt;='Premissas'!$B$4,"Atenção","No prazo")))))))))</f>
        <v/>
      </c>
      <c r="N42" s="14" t="n"/>
    </row>
    <row r="43" ht="31" customHeight="1">
      <c r="A43" s="13" t="n"/>
      <c r="B43" s="14" t="n"/>
      <c r="C43" s="14" t="n"/>
      <c r="D43" s="15" t="n"/>
      <c r="E43" s="15" t="n"/>
      <c r="F43" s="13" t="n"/>
      <c r="G43" s="14" t="n"/>
      <c r="H43" s="15" t="n"/>
      <c r="I43" s="15" t="n"/>
      <c r="J43" s="13" t="n"/>
      <c r="K43" s="15" t="n"/>
      <c r="L43" s="8">
        <f>IF(D43="","",IFERROR(MAX(0,TODAY()-D43),""))</f>
        <v/>
      </c>
      <c r="M43" s="16">
        <f>IF(B43="","",IF(J43="","Definir status",IF(OR(J43="Retornou",J43="Encerrado"),"Concluído",IF(D43="","Sem data-base",IF(I43="","Definir próxima ação",IF(OR(NOT(ISNUMBER(D43)),NOT(ISNUMBER(I43)),NOT(ISNUMBER(L43))),"Conferir datas",IF(I43&lt;TODAY(),"Ação vencida",IF(L43&gt;='Premissas'!$B$5,"Prioridade alta",IF(L43&gt;='Premissas'!$B$4,"Atenção","No prazo")))))))))</f>
        <v/>
      </c>
      <c r="N43" s="14" t="n"/>
    </row>
    <row r="44" ht="31" customHeight="1">
      <c r="A44" s="13" t="n"/>
      <c r="B44" s="14" t="n"/>
      <c r="C44" s="14" t="n"/>
      <c r="D44" s="15" t="n"/>
      <c r="E44" s="15" t="n"/>
      <c r="F44" s="13" t="n"/>
      <c r="G44" s="14" t="n"/>
      <c r="H44" s="15" t="n"/>
      <c r="I44" s="15" t="n"/>
      <c r="J44" s="13" t="n"/>
      <c r="K44" s="15" t="n"/>
      <c r="L44" s="10">
        <f>IF(D44="","",IFERROR(MAX(0,TODAY()-D44),""))</f>
        <v/>
      </c>
      <c r="M44" s="17">
        <f>IF(B44="","",IF(J44="","Definir status",IF(OR(J44="Retornou",J44="Encerrado"),"Concluído",IF(D44="","Sem data-base",IF(I44="","Definir próxima ação",IF(OR(NOT(ISNUMBER(D44)),NOT(ISNUMBER(I44)),NOT(ISNUMBER(L44))),"Conferir datas",IF(I44&lt;TODAY(),"Ação vencida",IF(L44&gt;='Premissas'!$B$5,"Prioridade alta",IF(L44&gt;='Premissas'!$B$4,"Atenção","No prazo")))))))))</f>
        <v/>
      </c>
      <c r="N44" s="14" t="n"/>
    </row>
    <row r="45" ht="31" customHeight="1">
      <c r="A45" s="13" t="n"/>
      <c r="B45" s="14" t="n"/>
      <c r="C45" s="14" t="n"/>
      <c r="D45" s="15" t="n"/>
      <c r="E45" s="15" t="n"/>
      <c r="F45" s="13" t="n"/>
      <c r="G45" s="14" t="n"/>
      <c r="H45" s="15" t="n"/>
      <c r="I45" s="15" t="n"/>
      <c r="J45" s="13" t="n"/>
      <c r="K45" s="15" t="n"/>
      <c r="L45" s="8">
        <f>IF(D45="","",IFERROR(MAX(0,TODAY()-D45),""))</f>
        <v/>
      </c>
      <c r="M45" s="16">
        <f>IF(B45="","",IF(J45="","Definir status",IF(OR(J45="Retornou",J45="Encerrado"),"Concluído",IF(D45="","Sem data-base",IF(I45="","Definir próxima ação",IF(OR(NOT(ISNUMBER(D45)),NOT(ISNUMBER(I45)),NOT(ISNUMBER(L45))),"Conferir datas",IF(I45&lt;TODAY(),"Ação vencida",IF(L45&gt;='Premissas'!$B$5,"Prioridade alta",IF(L45&gt;='Premissas'!$B$4,"Atenção","No prazo")))))))))</f>
        <v/>
      </c>
      <c r="N45" s="14" t="n"/>
    </row>
    <row r="46" ht="31" customHeight="1">
      <c r="A46" s="13" t="n"/>
      <c r="B46" s="14" t="n"/>
      <c r="C46" s="14" t="n"/>
      <c r="D46" s="15" t="n"/>
      <c r="E46" s="15" t="n"/>
      <c r="F46" s="13" t="n"/>
      <c r="G46" s="14" t="n"/>
      <c r="H46" s="15" t="n"/>
      <c r="I46" s="15" t="n"/>
      <c r="J46" s="13" t="n"/>
      <c r="K46" s="15" t="n"/>
      <c r="L46" s="10">
        <f>IF(D46="","",IFERROR(MAX(0,TODAY()-D46),""))</f>
        <v/>
      </c>
      <c r="M46" s="17">
        <f>IF(B46="","",IF(J46="","Definir status",IF(OR(J46="Retornou",J46="Encerrado"),"Concluído",IF(D46="","Sem data-base",IF(I46="","Definir próxima ação",IF(OR(NOT(ISNUMBER(D46)),NOT(ISNUMBER(I46)),NOT(ISNUMBER(L46))),"Conferir datas",IF(I46&lt;TODAY(),"Ação vencida",IF(L46&gt;='Premissas'!$B$5,"Prioridade alta",IF(L46&gt;='Premissas'!$B$4,"Atenção","No prazo")))))))))</f>
        <v/>
      </c>
      <c r="N46" s="14" t="n"/>
    </row>
    <row r="47" ht="31" customHeight="1">
      <c r="A47" s="13" t="n"/>
      <c r="B47" s="14" t="n"/>
      <c r="C47" s="14" t="n"/>
      <c r="D47" s="15" t="n"/>
      <c r="E47" s="15" t="n"/>
      <c r="F47" s="13" t="n"/>
      <c r="G47" s="14" t="n"/>
      <c r="H47" s="15" t="n"/>
      <c r="I47" s="15" t="n"/>
      <c r="J47" s="13" t="n"/>
      <c r="K47" s="15" t="n"/>
      <c r="L47" s="8">
        <f>IF(D47="","",IFERROR(MAX(0,TODAY()-D47),""))</f>
        <v/>
      </c>
      <c r="M47" s="16">
        <f>IF(B47="","",IF(J47="","Definir status",IF(OR(J47="Retornou",J47="Encerrado"),"Concluído",IF(D47="","Sem data-base",IF(I47="","Definir próxima ação",IF(OR(NOT(ISNUMBER(D47)),NOT(ISNUMBER(I47)),NOT(ISNUMBER(L47))),"Conferir datas",IF(I47&lt;TODAY(),"Ação vencida",IF(L47&gt;='Premissas'!$B$5,"Prioridade alta",IF(L47&gt;='Premissas'!$B$4,"Atenção","No prazo")))))))))</f>
        <v/>
      </c>
      <c r="N47" s="14" t="n"/>
    </row>
    <row r="48" ht="31" customHeight="1">
      <c r="A48" s="13" t="n"/>
      <c r="B48" s="14" t="n"/>
      <c r="C48" s="14" t="n"/>
      <c r="D48" s="15" t="n"/>
      <c r="E48" s="15" t="n"/>
      <c r="F48" s="13" t="n"/>
      <c r="G48" s="14" t="n"/>
      <c r="H48" s="15" t="n"/>
      <c r="I48" s="15" t="n"/>
      <c r="J48" s="13" t="n"/>
      <c r="K48" s="15" t="n"/>
      <c r="L48" s="10">
        <f>IF(D48="","",IFERROR(MAX(0,TODAY()-D48),""))</f>
        <v/>
      </c>
      <c r="M48" s="17">
        <f>IF(B48="","",IF(J48="","Definir status",IF(OR(J48="Retornou",J48="Encerrado"),"Concluído",IF(D48="","Sem data-base",IF(I48="","Definir próxima ação",IF(OR(NOT(ISNUMBER(D48)),NOT(ISNUMBER(I48)),NOT(ISNUMBER(L48))),"Conferir datas",IF(I48&lt;TODAY(),"Ação vencida",IF(L48&gt;='Premissas'!$B$5,"Prioridade alta",IF(L48&gt;='Premissas'!$B$4,"Atenção","No prazo")))))))))</f>
        <v/>
      </c>
      <c r="N48" s="14" t="n"/>
    </row>
    <row r="49" ht="31" customHeight="1">
      <c r="A49" s="13" t="n"/>
      <c r="B49" s="14" t="n"/>
      <c r="C49" s="14" t="n"/>
      <c r="D49" s="15" t="n"/>
      <c r="E49" s="15" t="n"/>
      <c r="F49" s="13" t="n"/>
      <c r="G49" s="14" t="n"/>
      <c r="H49" s="15" t="n"/>
      <c r="I49" s="15" t="n"/>
      <c r="J49" s="13" t="n"/>
      <c r="K49" s="15" t="n"/>
      <c r="L49" s="8">
        <f>IF(D49="","",IFERROR(MAX(0,TODAY()-D49),""))</f>
        <v/>
      </c>
      <c r="M49" s="16">
        <f>IF(B49="","",IF(J49="","Definir status",IF(OR(J49="Retornou",J49="Encerrado"),"Concluído",IF(D49="","Sem data-base",IF(I49="","Definir próxima ação",IF(OR(NOT(ISNUMBER(D49)),NOT(ISNUMBER(I49)),NOT(ISNUMBER(L49))),"Conferir datas",IF(I49&lt;TODAY(),"Ação vencida",IF(L49&gt;='Premissas'!$B$5,"Prioridade alta",IF(L49&gt;='Premissas'!$B$4,"Atenção","No prazo")))))))))</f>
        <v/>
      </c>
      <c r="N49" s="14" t="n"/>
    </row>
    <row r="50" ht="31" customHeight="1">
      <c r="A50" s="13" t="n"/>
      <c r="B50" s="14" t="n"/>
      <c r="C50" s="14" t="n"/>
      <c r="D50" s="15" t="n"/>
      <c r="E50" s="15" t="n"/>
      <c r="F50" s="13" t="n"/>
      <c r="G50" s="14" t="n"/>
      <c r="H50" s="15" t="n"/>
      <c r="I50" s="15" t="n"/>
      <c r="J50" s="13" t="n"/>
      <c r="K50" s="15" t="n"/>
      <c r="L50" s="10">
        <f>IF(D50="","",IFERROR(MAX(0,TODAY()-D50),""))</f>
        <v/>
      </c>
      <c r="M50" s="17">
        <f>IF(B50="","",IF(J50="","Definir status",IF(OR(J50="Retornou",J50="Encerrado"),"Concluído",IF(D50="","Sem data-base",IF(I50="","Definir próxima ação",IF(OR(NOT(ISNUMBER(D50)),NOT(ISNUMBER(I50)),NOT(ISNUMBER(L50))),"Conferir datas",IF(I50&lt;TODAY(),"Ação vencida",IF(L50&gt;='Premissas'!$B$5,"Prioridade alta",IF(L50&gt;='Premissas'!$B$4,"Atenção","No prazo")))))))))</f>
        <v/>
      </c>
      <c r="N50" s="14" t="n"/>
    </row>
    <row r="51" ht="31" customHeight="1">
      <c r="A51" s="13" t="n"/>
      <c r="B51" s="14" t="n"/>
      <c r="C51" s="14" t="n"/>
      <c r="D51" s="15" t="n"/>
      <c r="E51" s="15" t="n"/>
      <c r="F51" s="13" t="n"/>
      <c r="G51" s="14" t="n"/>
      <c r="H51" s="15" t="n"/>
      <c r="I51" s="15" t="n"/>
      <c r="J51" s="13" t="n"/>
      <c r="K51" s="15" t="n"/>
      <c r="L51" s="8">
        <f>IF(D51="","",IFERROR(MAX(0,TODAY()-D51),""))</f>
        <v/>
      </c>
      <c r="M51" s="16">
        <f>IF(B51="","",IF(J51="","Definir status",IF(OR(J51="Retornou",J51="Encerrado"),"Concluído",IF(D51="","Sem data-base",IF(I51="","Definir próxima ação",IF(OR(NOT(ISNUMBER(D51)),NOT(ISNUMBER(I51)),NOT(ISNUMBER(L51))),"Conferir datas",IF(I51&lt;TODAY(),"Ação vencida",IF(L51&gt;='Premissas'!$B$5,"Prioridade alta",IF(L51&gt;='Premissas'!$B$4,"Atenção","No prazo")))))))))</f>
        <v/>
      </c>
      <c r="N51" s="14" t="n"/>
    </row>
    <row r="52" ht="31" customHeight="1">
      <c r="A52" s="13" t="n"/>
      <c r="B52" s="14" t="n"/>
      <c r="C52" s="14" t="n"/>
      <c r="D52" s="15" t="n"/>
      <c r="E52" s="15" t="n"/>
      <c r="F52" s="13" t="n"/>
      <c r="G52" s="14" t="n"/>
      <c r="H52" s="15" t="n"/>
      <c r="I52" s="15" t="n"/>
      <c r="J52" s="13" t="n"/>
      <c r="K52" s="15" t="n"/>
      <c r="L52" s="10">
        <f>IF(D52="","",IFERROR(MAX(0,TODAY()-D52),""))</f>
        <v/>
      </c>
      <c r="M52" s="17">
        <f>IF(B52="","",IF(J52="","Definir status",IF(OR(J52="Retornou",J52="Encerrado"),"Concluído",IF(D52="","Sem data-base",IF(I52="","Definir próxima ação",IF(OR(NOT(ISNUMBER(D52)),NOT(ISNUMBER(I52)),NOT(ISNUMBER(L52))),"Conferir datas",IF(I52&lt;TODAY(),"Ação vencida",IF(L52&gt;='Premissas'!$B$5,"Prioridade alta",IF(L52&gt;='Premissas'!$B$4,"Atenção","No prazo")))))))))</f>
        <v/>
      </c>
      <c r="N52" s="14" t="n"/>
    </row>
    <row r="53" ht="31" customHeight="1">
      <c r="A53" s="13" t="n"/>
      <c r="B53" s="14" t="n"/>
      <c r="C53" s="14" t="n"/>
      <c r="D53" s="15" t="n"/>
      <c r="E53" s="15" t="n"/>
      <c r="F53" s="13" t="n"/>
      <c r="G53" s="14" t="n"/>
      <c r="H53" s="15" t="n"/>
      <c r="I53" s="15" t="n"/>
      <c r="J53" s="13" t="n"/>
      <c r="K53" s="15" t="n"/>
      <c r="L53" s="8">
        <f>IF(D53="","",IFERROR(MAX(0,TODAY()-D53),""))</f>
        <v/>
      </c>
      <c r="M53" s="16">
        <f>IF(B53="","",IF(J53="","Definir status",IF(OR(J53="Retornou",J53="Encerrado"),"Concluído",IF(D53="","Sem data-base",IF(I53="","Definir próxima ação",IF(OR(NOT(ISNUMBER(D53)),NOT(ISNUMBER(I53)),NOT(ISNUMBER(L53))),"Conferir datas",IF(I53&lt;TODAY(),"Ação vencida",IF(L53&gt;='Premissas'!$B$5,"Prioridade alta",IF(L53&gt;='Premissas'!$B$4,"Atenção","No prazo")))))))))</f>
        <v/>
      </c>
      <c r="N53" s="14" t="n"/>
    </row>
    <row r="54" ht="31" customHeight="1">
      <c r="A54" s="13" t="n"/>
      <c r="B54" s="14" t="n"/>
      <c r="C54" s="14" t="n"/>
      <c r="D54" s="15" t="n"/>
      <c r="E54" s="15" t="n"/>
      <c r="F54" s="13" t="n"/>
      <c r="G54" s="14" t="n"/>
      <c r="H54" s="15" t="n"/>
      <c r="I54" s="15" t="n"/>
      <c r="J54" s="13" t="n"/>
      <c r="K54" s="15" t="n"/>
      <c r="L54" s="10">
        <f>IF(D54="","",IFERROR(MAX(0,TODAY()-D54),""))</f>
        <v/>
      </c>
      <c r="M54" s="17">
        <f>IF(B54="","",IF(J54="","Definir status",IF(OR(J54="Retornou",J54="Encerrado"),"Concluído",IF(D54="","Sem data-base",IF(I54="","Definir próxima ação",IF(OR(NOT(ISNUMBER(D54)),NOT(ISNUMBER(I54)),NOT(ISNUMBER(L54))),"Conferir datas",IF(I54&lt;TODAY(),"Ação vencida",IF(L54&gt;='Premissas'!$B$5,"Prioridade alta",IF(L54&gt;='Premissas'!$B$4,"Atenção","No prazo")))))))))</f>
        <v/>
      </c>
      <c r="N54" s="14" t="n"/>
    </row>
    <row r="55" ht="31" customHeight="1">
      <c r="A55" s="13" t="n"/>
      <c r="B55" s="14" t="n"/>
      <c r="C55" s="14" t="n"/>
      <c r="D55" s="15" t="n"/>
      <c r="E55" s="15" t="n"/>
      <c r="F55" s="13" t="n"/>
      <c r="G55" s="14" t="n"/>
      <c r="H55" s="15" t="n"/>
      <c r="I55" s="15" t="n"/>
      <c r="J55" s="13" t="n"/>
      <c r="K55" s="15" t="n"/>
      <c r="L55" s="8">
        <f>IF(D55="","",IFERROR(MAX(0,TODAY()-D55),""))</f>
        <v/>
      </c>
      <c r="M55" s="16">
        <f>IF(B55="","",IF(J55="","Definir status",IF(OR(J55="Retornou",J55="Encerrado"),"Concluído",IF(D55="","Sem data-base",IF(I55="","Definir próxima ação",IF(OR(NOT(ISNUMBER(D55)),NOT(ISNUMBER(I55)),NOT(ISNUMBER(L55))),"Conferir datas",IF(I55&lt;TODAY(),"Ação vencida",IF(L55&gt;='Premissas'!$B$5,"Prioridade alta",IF(L55&gt;='Premissas'!$B$4,"Atenção","No prazo")))))))))</f>
        <v/>
      </c>
      <c r="N55" s="14" t="n"/>
    </row>
    <row r="56" ht="31" customHeight="1">
      <c r="A56" s="13" t="n"/>
      <c r="B56" s="14" t="n"/>
      <c r="C56" s="14" t="n"/>
      <c r="D56" s="15" t="n"/>
      <c r="E56" s="15" t="n"/>
      <c r="F56" s="13" t="n"/>
      <c r="G56" s="14" t="n"/>
      <c r="H56" s="15" t="n"/>
      <c r="I56" s="15" t="n"/>
      <c r="J56" s="13" t="n"/>
      <c r="K56" s="15" t="n"/>
      <c r="L56" s="10">
        <f>IF(D56="","",IFERROR(MAX(0,TODAY()-D56),""))</f>
        <v/>
      </c>
      <c r="M56" s="17">
        <f>IF(B56="","",IF(J56="","Definir status",IF(OR(J56="Retornou",J56="Encerrado"),"Concluído",IF(D56="","Sem data-base",IF(I56="","Definir próxima ação",IF(OR(NOT(ISNUMBER(D56)),NOT(ISNUMBER(I56)),NOT(ISNUMBER(L56))),"Conferir datas",IF(I56&lt;TODAY(),"Ação vencida",IF(L56&gt;='Premissas'!$B$5,"Prioridade alta",IF(L56&gt;='Premissas'!$B$4,"Atenção","No prazo")))))))))</f>
        <v/>
      </c>
      <c r="N56" s="14" t="n"/>
    </row>
    <row r="57" ht="31" customHeight="1">
      <c r="A57" s="13" t="n"/>
      <c r="B57" s="14" t="n"/>
      <c r="C57" s="14" t="n"/>
      <c r="D57" s="15" t="n"/>
      <c r="E57" s="15" t="n"/>
      <c r="F57" s="13" t="n"/>
      <c r="G57" s="14" t="n"/>
      <c r="H57" s="15" t="n"/>
      <c r="I57" s="15" t="n"/>
      <c r="J57" s="13" t="n"/>
      <c r="K57" s="15" t="n"/>
      <c r="L57" s="8">
        <f>IF(D57="","",IFERROR(MAX(0,TODAY()-D57),""))</f>
        <v/>
      </c>
      <c r="M57" s="16">
        <f>IF(B57="","",IF(J57="","Definir status",IF(OR(J57="Retornou",J57="Encerrado"),"Concluído",IF(D57="","Sem data-base",IF(I57="","Definir próxima ação",IF(OR(NOT(ISNUMBER(D57)),NOT(ISNUMBER(I57)),NOT(ISNUMBER(L57))),"Conferir datas",IF(I57&lt;TODAY(),"Ação vencida",IF(L57&gt;='Premissas'!$B$5,"Prioridade alta",IF(L57&gt;='Premissas'!$B$4,"Atenção","No prazo")))))))))</f>
        <v/>
      </c>
      <c r="N57" s="14" t="n"/>
    </row>
    <row r="58" ht="31" customHeight="1">
      <c r="A58" s="13" t="n"/>
      <c r="B58" s="14" t="n"/>
      <c r="C58" s="14" t="n"/>
      <c r="D58" s="15" t="n"/>
      <c r="E58" s="15" t="n"/>
      <c r="F58" s="13" t="n"/>
      <c r="G58" s="14" t="n"/>
      <c r="H58" s="15" t="n"/>
      <c r="I58" s="15" t="n"/>
      <c r="J58" s="13" t="n"/>
      <c r="K58" s="15" t="n"/>
      <c r="L58" s="10">
        <f>IF(D58="","",IFERROR(MAX(0,TODAY()-D58),""))</f>
        <v/>
      </c>
      <c r="M58" s="17">
        <f>IF(B58="","",IF(J58="","Definir status",IF(OR(J58="Retornou",J58="Encerrado"),"Concluído",IF(D58="","Sem data-base",IF(I58="","Definir próxima ação",IF(OR(NOT(ISNUMBER(D58)),NOT(ISNUMBER(I58)),NOT(ISNUMBER(L58))),"Conferir datas",IF(I58&lt;TODAY(),"Ação vencida",IF(L58&gt;='Premissas'!$B$5,"Prioridade alta",IF(L58&gt;='Premissas'!$B$4,"Atenção","No prazo")))))))))</f>
        <v/>
      </c>
      <c r="N58" s="14" t="n"/>
    </row>
    <row r="59" ht="31" customHeight="1">
      <c r="A59" s="13" t="n"/>
      <c r="B59" s="14" t="n"/>
      <c r="C59" s="14" t="n"/>
      <c r="D59" s="15" t="n"/>
      <c r="E59" s="15" t="n"/>
      <c r="F59" s="13" t="n"/>
      <c r="G59" s="14" t="n"/>
      <c r="H59" s="15" t="n"/>
      <c r="I59" s="15" t="n"/>
      <c r="J59" s="13" t="n"/>
      <c r="K59" s="15" t="n"/>
      <c r="L59" s="8">
        <f>IF(D59="","",IFERROR(MAX(0,TODAY()-D59),""))</f>
        <v/>
      </c>
      <c r="M59" s="16">
        <f>IF(B59="","",IF(J59="","Definir status",IF(OR(J59="Retornou",J59="Encerrado"),"Concluído",IF(D59="","Sem data-base",IF(I59="","Definir próxima ação",IF(OR(NOT(ISNUMBER(D59)),NOT(ISNUMBER(I59)),NOT(ISNUMBER(L59))),"Conferir datas",IF(I59&lt;TODAY(),"Ação vencida",IF(L59&gt;='Premissas'!$B$5,"Prioridade alta",IF(L59&gt;='Premissas'!$B$4,"Atenção","No prazo")))))))))</f>
        <v/>
      </c>
      <c r="N59" s="14" t="n"/>
    </row>
    <row r="60" ht="31" customHeight="1">
      <c r="A60" s="13" t="n"/>
      <c r="B60" s="14" t="n"/>
      <c r="C60" s="14" t="n"/>
      <c r="D60" s="15" t="n"/>
      <c r="E60" s="15" t="n"/>
      <c r="F60" s="13" t="n"/>
      <c r="G60" s="14" t="n"/>
      <c r="H60" s="15" t="n"/>
      <c r="I60" s="15" t="n"/>
      <c r="J60" s="13" t="n"/>
      <c r="K60" s="15" t="n"/>
      <c r="L60" s="10">
        <f>IF(D60="","",IFERROR(MAX(0,TODAY()-D60),""))</f>
        <v/>
      </c>
      <c r="M60" s="17">
        <f>IF(B60="","",IF(J60="","Definir status",IF(OR(J60="Retornou",J60="Encerrado"),"Concluído",IF(D60="","Sem data-base",IF(I60="","Definir próxima ação",IF(OR(NOT(ISNUMBER(D60)),NOT(ISNUMBER(I60)),NOT(ISNUMBER(L60))),"Conferir datas",IF(I60&lt;TODAY(),"Ação vencida",IF(L60&gt;='Premissas'!$B$5,"Prioridade alta",IF(L60&gt;='Premissas'!$B$4,"Atenção","No prazo")))))))))</f>
        <v/>
      </c>
      <c r="N60" s="14" t="n"/>
    </row>
    <row r="61" ht="31" customHeight="1">
      <c r="A61" s="13" t="n"/>
      <c r="B61" s="14" t="n"/>
      <c r="C61" s="14" t="n"/>
      <c r="D61" s="15" t="n"/>
      <c r="E61" s="15" t="n"/>
      <c r="F61" s="13" t="n"/>
      <c r="G61" s="14" t="n"/>
      <c r="H61" s="15" t="n"/>
      <c r="I61" s="15" t="n"/>
      <c r="J61" s="13" t="n"/>
      <c r="K61" s="15" t="n"/>
      <c r="L61" s="8">
        <f>IF(D61="","",IFERROR(MAX(0,TODAY()-D61),""))</f>
        <v/>
      </c>
      <c r="M61" s="16">
        <f>IF(B61="","",IF(J61="","Definir status",IF(OR(J61="Retornou",J61="Encerrado"),"Concluído",IF(D61="","Sem data-base",IF(I61="","Definir próxima ação",IF(OR(NOT(ISNUMBER(D61)),NOT(ISNUMBER(I61)),NOT(ISNUMBER(L61))),"Conferir datas",IF(I61&lt;TODAY(),"Ação vencida",IF(L61&gt;='Premissas'!$B$5,"Prioridade alta",IF(L61&gt;='Premissas'!$B$4,"Atenção","No prazo")))))))))</f>
        <v/>
      </c>
      <c r="N61" s="14" t="n"/>
    </row>
    <row r="62" ht="31" customHeight="1">
      <c r="A62" s="13" t="n"/>
      <c r="B62" s="14" t="n"/>
      <c r="C62" s="14" t="n"/>
      <c r="D62" s="15" t="n"/>
      <c r="E62" s="15" t="n"/>
      <c r="F62" s="13" t="n"/>
      <c r="G62" s="14" t="n"/>
      <c r="H62" s="15" t="n"/>
      <c r="I62" s="15" t="n"/>
      <c r="J62" s="13" t="n"/>
      <c r="K62" s="15" t="n"/>
      <c r="L62" s="10">
        <f>IF(D62="","",IFERROR(MAX(0,TODAY()-D62),""))</f>
        <v/>
      </c>
      <c r="M62" s="17">
        <f>IF(B62="","",IF(J62="","Definir status",IF(OR(J62="Retornou",J62="Encerrado"),"Concluído",IF(D62="","Sem data-base",IF(I62="","Definir próxima ação",IF(OR(NOT(ISNUMBER(D62)),NOT(ISNUMBER(I62)),NOT(ISNUMBER(L62))),"Conferir datas",IF(I62&lt;TODAY(),"Ação vencida",IF(L62&gt;='Premissas'!$B$5,"Prioridade alta",IF(L62&gt;='Premissas'!$B$4,"Atenção","No prazo")))))))))</f>
        <v/>
      </c>
      <c r="N62" s="14" t="n"/>
    </row>
    <row r="63" ht="31" customHeight="1">
      <c r="A63" s="13" t="n"/>
      <c r="B63" s="14" t="n"/>
      <c r="C63" s="14" t="n"/>
      <c r="D63" s="15" t="n"/>
      <c r="E63" s="15" t="n"/>
      <c r="F63" s="13" t="n"/>
      <c r="G63" s="14" t="n"/>
      <c r="H63" s="15" t="n"/>
      <c r="I63" s="15" t="n"/>
      <c r="J63" s="13" t="n"/>
      <c r="K63" s="15" t="n"/>
      <c r="L63" s="8">
        <f>IF(D63="","",IFERROR(MAX(0,TODAY()-D63),""))</f>
        <v/>
      </c>
      <c r="M63" s="16">
        <f>IF(B63="","",IF(J63="","Definir status",IF(OR(J63="Retornou",J63="Encerrado"),"Concluído",IF(D63="","Sem data-base",IF(I63="","Definir próxima ação",IF(OR(NOT(ISNUMBER(D63)),NOT(ISNUMBER(I63)),NOT(ISNUMBER(L63))),"Conferir datas",IF(I63&lt;TODAY(),"Ação vencida",IF(L63&gt;='Premissas'!$B$5,"Prioridade alta",IF(L63&gt;='Premissas'!$B$4,"Atenção","No prazo")))))))))</f>
        <v/>
      </c>
      <c r="N63" s="14" t="n"/>
    </row>
    <row r="64" ht="31" customHeight="1">
      <c r="A64" s="13" t="n"/>
      <c r="B64" s="14" t="n"/>
      <c r="C64" s="14" t="n"/>
      <c r="D64" s="15" t="n"/>
      <c r="E64" s="15" t="n"/>
      <c r="F64" s="13" t="n"/>
      <c r="G64" s="14" t="n"/>
      <c r="H64" s="15" t="n"/>
      <c r="I64" s="15" t="n"/>
      <c r="J64" s="13" t="n"/>
      <c r="K64" s="15" t="n"/>
      <c r="L64" s="10">
        <f>IF(D64="","",IFERROR(MAX(0,TODAY()-D64),""))</f>
        <v/>
      </c>
      <c r="M64" s="17">
        <f>IF(B64="","",IF(J64="","Definir status",IF(OR(J64="Retornou",J64="Encerrado"),"Concluído",IF(D64="","Sem data-base",IF(I64="","Definir próxima ação",IF(OR(NOT(ISNUMBER(D64)),NOT(ISNUMBER(I64)),NOT(ISNUMBER(L64))),"Conferir datas",IF(I64&lt;TODAY(),"Ação vencida",IF(L64&gt;='Premissas'!$B$5,"Prioridade alta",IF(L64&gt;='Premissas'!$B$4,"Atenção","No prazo")))))))))</f>
        <v/>
      </c>
      <c r="N64" s="14" t="n"/>
    </row>
    <row r="65" ht="31" customHeight="1">
      <c r="A65" s="13" t="n"/>
      <c r="B65" s="14" t="n"/>
      <c r="C65" s="14" t="n"/>
      <c r="D65" s="15" t="n"/>
      <c r="E65" s="15" t="n"/>
      <c r="F65" s="13" t="n"/>
      <c r="G65" s="14" t="n"/>
      <c r="H65" s="15" t="n"/>
      <c r="I65" s="15" t="n"/>
      <c r="J65" s="13" t="n"/>
      <c r="K65" s="15" t="n"/>
      <c r="L65" s="8">
        <f>IF(D65="","",IFERROR(MAX(0,TODAY()-D65),""))</f>
        <v/>
      </c>
      <c r="M65" s="16">
        <f>IF(B65="","",IF(J65="","Definir status",IF(OR(J65="Retornou",J65="Encerrado"),"Concluído",IF(D65="","Sem data-base",IF(I65="","Definir próxima ação",IF(OR(NOT(ISNUMBER(D65)),NOT(ISNUMBER(I65)),NOT(ISNUMBER(L65))),"Conferir datas",IF(I65&lt;TODAY(),"Ação vencida",IF(L65&gt;='Premissas'!$B$5,"Prioridade alta",IF(L65&gt;='Premissas'!$B$4,"Atenção","No prazo")))))))))</f>
        <v/>
      </c>
      <c r="N65" s="14" t="n"/>
    </row>
    <row r="66" ht="31" customHeight="1">
      <c r="A66" s="13" t="n"/>
      <c r="B66" s="14" t="n"/>
      <c r="C66" s="14" t="n"/>
      <c r="D66" s="15" t="n"/>
      <c r="E66" s="15" t="n"/>
      <c r="F66" s="13" t="n"/>
      <c r="G66" s="14" t="n"/>
      <c r="H66" s="15" t="n"/>
      <c r="I66" s="15" t="n"/>
      <c r="J66" s="13" t="n"/>
      <c r="K66" s="15" t="n"/>
      <c r="L66" s="10">
        <f>IF(D66="","",IFERROR(MAX(0,TODAY()-D66),""))</f>
        <v/>
      </c>
      <c r="M66" s="17">
        <f>IF(B66="","",IF(J66="","Definir status",IF(OR(J66="Retornou",J66="Encerrado"),"Concluído",IF(D66="","Sem data-base",IF(I66="","Definir próxima ação",IF(OR(NOT(ISNUMBER(D66)),NOT(ISNUMBER(I66)),NOT(ISNUMBER(L66))),"Conferir datas",IF(I66&lt;TODAY(),"Ação vencida",IF(L66&gt;='Premissas'!$B$5,"Prioridade alta",IF(L66&gt;='Premissas'!$B$4,"Atenção","No prazo")))))))))</f>
        <v/>
      </c>
      <c r="N66" s="14" t="n"/>
    </row>
    <row r="67" ht="31" customHeight="1">
      <c r="A67" s="13" t="n"/>
      <c r="B67" s="14" t="n"/>
      <c r="C67" s="14" t="n"/>
      <c r="D67" s="15" t="n"/>
      <c r="E67" s="15" t="n"/>
      <c r="F67" s="13" t="n"/>
      <c r="G67" s="14" t="n"/>
      <c r="H67" s="15" t="n"/>
      <c r="I67" s="15" t="n"/>
      <c r="J67" s="13" t="n"/>
      <c r="K67" s="15" t="n"/>
      <c r="L67" s="8">
        <f>IF(D67="","",IFERROR(MAX(0,TODAY()-D67),""))</f>
        <v/>
      </c>
      <c r="M67" s="16">
        <f>IF(B67="","",IF(J67="","Definir status",IF(OR(J67="Retornou",J67="Encerrado"),"Concluído",IF(D67="","Sem data-base",IF(I67="","Definir próxima ação",IF(OR(NOT(ISNUMBER(D67)),NOT(ISNUMBER(I67)),NOT(ISNUMBER(L67))),"Conferir datas",IF(I67&lt;TODAY(),"Ação vencida",IF(L67&gt;='Premissas'!$B$5,"Prioridade alta",IF(L67&gt;='Premissas'!$B$4,"Atenção","No prazo")))))))))</f>
        <v/>
      </c>
      <c r="N67" s="14" t="n"/>
    </row>
    <row r="68" ht="31" customHeight="1">
      <c r="A68" s="13" t="n"/>
      <c r="B68" s="14" t="n"/>
      <c r="C68" s="14" t="n"/>
      <c r="D68" s="15" t="n"/>
      <c r="E68" s="15" t="n"/>
      <c r="F68" s="13" t="n"/>
      <c r="G68" s="14" t="n"/>
      <c r="H68" s="15" t="n"/>
      <c r="I68" s="15" t="n"/>
      <c r="J68" s="13" t="n"/>
      <c r="K68" s="15" t="n"/>
      <c r="L68" s="10">
        <f>IF(D68="","",IFERROR(MAX(0,TODAY()-D68),""))</f>
        <v/>
      </c>
      <c r="M68" s="17">
        <f>IF(B68="","",IF(J68="","Definir status",IF(OR(J68="Retornou",J68="Encerrado"),"Concluído",IF(D68="","Sem data-base",IF(I68="","Definir próxima ação",IF(OR(NOT(ISNUMBER(D68)),NOT(ISNUMBER(I68)),NOT(ISNUMBER(L68))),"Conferir datas",IF(I68&lt;TODAY(),"Ação vencida",IF(L68&gt;='Premissas'!$B$5,"Prioridade alta",IF(L68&gt;='Premissas'!$B$4,"Atenção","No prazo")))))))))</f>
        <v/>
      </c>
      <c r="N68" s="14" t="n"/>
    </row>
    <row r="69" ht="31" customHeight="1">
      <c r="A69" s="13" t="n"/>
      <c r="B69" s="14" t="n"/>
      <c r="C69" s="14" t="n"/>
      <c r="D69" s="15" t="n"/>
      <c r="E69" s="15" t="n"/>
      <c r="F69" s="13" t="n"/>
      <c r="G69" s="14" t="n"/>
      <c r="H69" s="15" t="n"/>
      <c r="I69" s="15" t="n"/>
      <c r="J69" s="13" t="n"/>
      <c r="K69" s="15" t="n"/>
      <c r="L69" s="8">
        <f>IF(D69="","",IFERROR(MAX(0,TODAY()-D69),""))</f>
        <v/>
      </c>
      <c r="M69" s="16">
        <f>IF(B69="","",IF(J69="","Definir status",IF(OR(J69="Retornou",J69="Encerrado"),"Concluído",IF(D69="","Sem data-base",IF(I69="","Definir próxima ação",IF(OR(NOT(ISNUMBER(D69)),NOT(ISNUMBER(I69)),NOT(ISNUMBER(L69))),"Conferir datas",IF(I69&lt;TODAY(),"Ação vencida",IF(L69&gt;='Premissas'!$B$5,"Prioridade alta",IF(L69&gt;='Premissas'!$B$4,"Atenção","No prazo")))))))))</f>
        <v/>
      </c>
      <c r="N69" s="14" t="n"/>
    </row>
    <row r="70" ht="31" customHeight="1">
      <c r="A70" s="13" t="n"/>
      <c r="B70" s="14" t="n"/>
      <c r="C70" s="14" t="n"/>
      <c r="D70" s="15" t="n"/>
      <c r="E70" s="15" t="n"/>
      <c r="F70" s="13" t="n"/>
      <c r="G70" s="14" t="n"/>
      <c r="H70" s="15" t="n"/>
      <c r="I70" s="15" t="n"/>
      <c r="J70" s="13" t="n"/>
      <c r="K70" s="15" t="n"/>
      <c r="L70" s="10">
        <f>IF(D70="","",IFERROR(MAX(0,TODAY()-D70),""))</f>
        <v/>
      </c>
      <c r="M70" s="17">
        <f>IF(B70="","",IF(J70="","Definir status",IF(OR(J70="Retornou",J70="Encerrado"),"Concluído",IF(D70="","Sem data-base",IF(I70="","Definir próxima ação",IF(OR(NOT(ISNUMBER(D70)),NOT(ISNUMBER(I70)),NOT(ISNUMBER(L70))),"Conferir datas",IF(I70&lt;TODAY(),"Ação vencida",IF(L70&gt;='Premissas'!$B$5,"Prioridade alta",IF(L70&gt;='Premissas'!$B$4,"Atenção","No prazo")))))))))</f>
        <v/>
      </c>
      <c r="N70" s="14" t="n"/>
    </row>
    <row r="71" ht="31" customHeight="1">
      <c r="A71" s="13" t="n"/>
      <c r="B71" s="14" t="n"/>
      <c r="C71" s="14" t="n"/>
      <c r="D71" s="15" t="n"/>
      <c r="E71" s="15" t="n"/>
      <c r="F71" s="13" t="n"/>
      <c r="G71" s="14" t="n"/>
      <c r="H71" s="15" t="n"/>
      <c r="I71" s="15" t="n"/>
      <c r="J71" s="13" t="n"/>
      <c r="K71" s="15" t="n"/>
      <c r="L71" s="8">
        <f>IF(D71="","",IFERROR(MAX(0,TODAY()-D71),""))</f>
        <v/>
      </c>
      <c r="M71" s="16">
        <f>IF(B71="","",IF(J71="","Definir status",IF(OR(J71="Retornou",J71="Encerrado"),"Concluído",IF(D71="","Sem data-base",IF(I71="","Definir próxima ação",IF(OR(NOT(ISNUMBER(D71)),NOT(ISNUMBER(I71)),NOT(ISNUMBER(L71))),"Conferir datas",IF(I71&lt;TODAY(),"Ação vencida",IF(L71&gt;='Premissas'!$B$5,"Prioridade alta",IF(L71&gt;='Premissas'!$B$4,"Atenção","No prazo")))))))))</f>
        <v/>
      </c>
      <c r="N71" s="14" t="n"/>
    </row>
    <row r="72" ht="31" customHeight="1">
      <c r="A72" s="13" t="n"/>
      <c r="B72" s="14" t="n"/>
      <c r="C72" s="14" t="n"/>
      <c r="D72" s="15" t="n"/>
      <c r="E72" s="15" t="n"/>
      <c r="F72" s="13" t="n"/>
      <c r="G72" s="14" t="n"/>
      <c r="H72" s="15" t="n"/>
      <c r="I72" s="15" t="n"/>
      <c r="J72" s="13" t="n"/>
      <c r="K72" s="15" t="n"/>
      <c r="L72" s="10">
        <f>IF(D72="","",IFERROR(MAX(0,TODAY()-D72),""))</f>
        <v/>
      </c>
      <c r="M72" s="17">
        <f>IF(B72="","",IF(J72="","Definir status",IF(OR(J72="Retornou",J72="Encerrado"),"Concluído",IF(D72="","Sem data-base",IF(I72="","Definir próxima ação",IF(OR(NOT(ISNUMBER(D72)),NOT(ISNUMBER(I72)),NOT(ISNUMBER(L72))),"Conferir datas",IF(I72&lt;TODAY(),"Ação vencida",IF(L72&gt;='Premissas'!$B$5,"Prioridade alta",IF(L72&gt;='Premissas'!$B$4,"Atenção","No prazo")))))))))</f>
        <v/>
      </c>
      <c r="N72" s="14" t="n"/>
    </row>
    <row r="73" ht="31" customHeight="1">
      <c r="A73" s="13" t="n"/>
      <c r="B73" s="14" t="n"/>
      <c r="C73" s="14" t="n"/>
      <c r="D73" s="15" t="n"/>
      <c r="E73" s="15" t="n"/>
      <c r="F73" s="13" t="n"/>
      <c r="G73" s="14" t="n"/>
      <c r="H73" s="15" t="n"/>
      <c r="I73" s="15" t="n"/>
      <c r="J73" s="13" t="n"/>
      <c r="K73" s="15" t="n"/>
      <c r="L73" s="8">
        <f>IF(D73="","",IFERROR(MAX(0,TODAY()-D73),""))</f>
        <v/>
      </c>
      <c r="M73" s="16">
        <f>IF(B73="","",IF(J73="","Definir status",IF(OR(J73="Retornou",J73="Encerrado"),"Concluído",IF(D73="","Sem data-base",IF(I73="","Definir próxima ação",IF(OR(NOT(ISNUMBER(D73)),NOT(ISNUMBER(I73)),NOT(ISNUMBER(L73))),"Conferir datas",IF(I73&lt;TODAY(),"Ação vencida",IF(L73&gt;='Premissas'!$B$5,"Prioridade alta",IF(L73&gt;='Premissas'!$B$4,"Atenção","No prazo")))))))))</f>
        <v/>
      </c>
      <c r="N73" s="14" t="n"/>
    </row>
    <row r="74" ht="31" customHeight="1">
      <c r="A74" s="13" t="n"/>
      <c r="B74" s="14" t="n"/>
      <c r="C74" s="14" t="n"/>
      <c r="D74" s="15" t="n"/>
      <c r="E74" s="15" t="n"/>
      <c r="F74" s="13" t="n"/>
      <c r="G74" s="14" t="n"/>
      <c r="H74" s="15" t="n"/>
      <c r="I74" s="15" t="n"/>
      <c r="J74" s="13" t="n"/>
      <c r="K74" s="15" t="n"/>
      <c r="L74" s="10">
        <f>IF(D74="","",IFERROR(MAX(0,TODAY()-D74),""))</f>
        <v/>
      </c>
      <c r="M74" s="17">
        <f>IF(B74="","",IF(J74="","Definir status",IF(OR(J74="Retornou",J74="Encerrado"),"Concluído",IF(D74="","Sem data-base",IF(I74="","Definir próxima ação",IF(OR(NOT(ISNUMBER(D74)),NOT(ISNUMBER(I74)),NOT(ISNUMBER(L74))),"Conferir datas",IF(I74&lt;TODAY(),"Ação vencida",IF(L74&gt;='Premissas'!$B$5,"Prioridade alta",IF(L74&gt;='Premissas'!$B$4,"Atenção","No prazo")))))))))</f>
        <v/>
      </c>
      <c r="N74" s="14" t="n"/>
    </row>
    <row r="75" ht="31" customHeight="1">
      <c r="A75" s="13" t="n"/>
      <c r="B75" s="14" t="n"/>
      <c r="C75" s="14" t="n"/>
      <c r="D75" s="15" t="n"/>
      <c r="E75" s="15" t="n"/>
      <c r="F75" s="13" t="n"/>
      <c r="G75" s="14" t="n"/>
      <c r="H75" s="15" t="n"/>
      <c r="I75" s="15" t="n"/>
      <c r="J75" s="13" t="n"/>
      <c r="K75" s="15" t="n"/>
      <c r="L75" s="8">
        <f>IF(D75="","",IFERROR(MAX(0,TODAY()-D75),""))</f>
        <v/>
      </c>
      <c r="M75" s="16">
        <f>IF(B75="","",IF(J75="","Definir status",IF(OR(J75="Retornou",J75="Encerrado"),"Concluído",IF(D75="","Sem data-base",IF(I75="","Definir próxima ação",IF(OR(NOT(ISNUMBER(D75)),NOT(ISNUMBER(I75)),NOT(ISNUMBER(L75))),"Conferir datas",IF(I75&lt;TODAY(),"Ação vencida",IF(L75&gt;='Premissas'!$B$5,"Prioridade alta",IF(L75&gt;='Premissas'!$B$4,"Atenção","No prazo")))))))))</f>
        <v/>
      </c>
      <c r="N75" s="14" t="n"/>
    </row>
    <row r="76" ht="31" customHeight="1">
      <c r="A76" s="13" t="n"/>
      <c r="B76" s="14" t="n"/>
      <c r="C76" s="14" t="n"/>
      <c r="D76" s="15" t="n"/>
      <c r="E76" s="15" t="n"/>
      <c r="F76" s="13" t="n"/>
      <c r="G76" s="14" t="n"/>
      <c r="H76" s="15" t="n"/>
      <c r="I76" s="15" t="n"/>
      <c r="J76" s="13" t="n"/>
      <c r="K76" s="15" t="n"/>
      <c r="L76" s="10">
        <f>IF(D76="","",IFERROR(MAX(0,TODAY()-D76),""))</f>
        <v/>
      </c>
      <c r="M76" s="17">
        <f>IF(B76="","",IF(J76="","Definir status",IF(OR(J76="Retornou",J76="Encerrado"),"Concluído",IF(D76="","Sem data-base",IF(I76="","Definir próxima ação",IF(OR(NOT(ISNUMBER(D76)),NOT(ISNUMBER(I76)),NOT(ISNUMBER(L76))),"Conferir datas",IF(I76&lt;TODAY(),"Ação vencida",IF(L76&gt;='Premissas'!$B$5,"Prioridade alta",IF(L76&gt;='Premissas'!$B$4,"Atenção","No prazo")))))))))</f>
        <v/>
      </c>
      <c r="N76" s="14" t="n"/>
    </row>
    <row r="77" ht="31" customHeight="1">
      <c r="A77" s="13" t="n"/>
      <c r="B77" s="14" t="n"/>
      <c r="C77" s="14" t="n"/>
      <c r="D77" s="15" t="n"/>
      <c r="E77" s="15" t="n"/>
      <c r="F77" s="13" t="n"/>
      <c r="G77" s="14" t="n"/>
      <c r="H77" s="15" t="n"/>
      <c r="I77" s="15" t="n"/>
      <c r="J77" s="13" t="n"/>
      <c r="K77" s="15" t="n"/>
      <c r="L77" s="8">
        <f>IF(D77="","",IFERROR(MAX(0,TODAY()-D77),""))</f>
        <v/>
      </c>
      <c r="M77" s="16">
        <f>IF(B77="","",IF(J77="","Definir status",IF(OR(J77="Retornou",J77="Encerrado"),"Concluído",IF(D77="","Sem data-base",IF(I77="","Definir próxima ação",IF(OR(NOT(ISNUMBER(D77)),NOT(ISNUMBER(I77)),NOT(ISNUMBER(L77))),"Conferir datas",IF(I77&lt;TODAY(),"Ação vencida",IF(L77&gt;='Premissas'!$B$5,"Prioridade alta",IF(L77&gt;='Premissas'!$B$4,"Atenção","No prazo")))))))))</f>
        <v/>
      </c>
      <c r="N77" s="14" t="n"/>
    </row>
    <row r="78" ht="31" customHeight="1">
      <c r="A78" s="13" t="n"/>
      <c r="B78" s="14" t="n"/>
      <c r="C78" s="14" t="n"/>
      <c r="D78" s="15" t="n"/>
      <c r="E78" s="15" t="n"/>
      <c r="F78" s="13" t="n"/>
      <c r="G78" s="14" t="n"/>
      <c r="H78" s="15" t="n"/>
      <c r="I78" s="15" t="n"/>
      <c r="J78" s="13" t="n"/>
      <c r="K78" s="15" t="n"/>
      <c r="L78" s="10">
        <f>IF(D78="","",IFERROR(MAX(0,TODAY()-D78),""))</f>
        <v/>
      </c>
      <c r="M78" s="17">
        <f>IF(B78="","",IF(J78="","Definir status",IF(OR(J78="Retornou",J78="Encerrado"),"Concluído",IF(D78="","Sem data-base",IF(I78="","Definir próxima ação",IF(OR(NOT(ISNUMBER(D78)),NOT(ISNUMBER(I78)),NOT(ISNUMBER(L78))),"Conferir datas",IF(I78&lt;TODAY(),"Ação vencida",IF(L78&gt;='Premissas'!$B$5,"Prioridade alta",IF(L78&gt;='Premissas'!$B$4,"Atenção","No prazo")))))))))</f>
        <v/>
      </c>
      <c r="N78" s="14" t="n"/>
    </row>
    <row r="79" ht="31" customHeight="1">
      <c r="A79" s="13" t="n"/>
      <c r="B79" s="14" t="n"/>
      <c r="C79" s="14" t="n"/>
      <c r="D79" s="15" t="n"/>
      <c r="E79" s="15" t="n"/>
      <c r="F79" s="13" t="n"/>
      <c r="G79" s="14" t="n"/>
      <c r="H79" s="15" t="n"/>
      <c r="I79" s="15" t="n"/>
      <c r="J79" s="13" t="n"/>
      <c r="K79" s="15" t="n"/>
      <c r="L79" s="8">
        <f>IF(D79="","",IFERROR(MAX(0,TODAY()-D79),""))</f>
        <v/>
      </c>
      <c r="M79" s="16">
        <f>IF(B79="","",IF(J79="","Definir status",IF(OR(J79="Retornou",J79="Encerrado"),"Concluído",IF(D79="","Sem data-base",IF(I79="","Definir próxima ação",IF(OR(NOT(ISNUMBER(D79)),NOT(ISNUMBER(I79)),NOT(ISNUMBER(L79))),"Conferir datas",IF(I79&lt;TODAY(),"Ação vencida",IF(L79&gt;='Premissas'!$B$5,"Prioridade alta",IF(L79&gt;='Premissas'!$B$4,"Atenção","No prazo")))))))))</f>
        <v/>
      </c>
      <c r="N79" s="14" t="n"/>
    </row>
    <row r="80" ht="31" customHeight="1">
      <c r="A80" s="13" t="n"/>
      <c r="B80" s="14" t="n"/>
      <c r="C80" s="14" t="n"/>
      <c r="D80" s="15" t="n"/>
      <c r="E80" s="15" t="n"/>
      <c r="F80" s="13" t="n"/>
      <c r="G80" s="14" t="n"/>
      <c r="H80" s="15" t="n"/>
      <c r="I80" s="15" t="n"/>
      <c r="J80" s="13" t="n"/>
      <c r="K80" s="15" t="n"/>
      <c r="L80" s="10">
        <f>IF(D80="","",IFERROR(MAX(0,TODAY()-D80),""))</f>
        <v/>
      </c>
      <c r="M80" s="17">
        <f>IF(B80="","",IF(J80="","Definir status",IF(OR(J80="Retornou",J80="Encerrado"),"Concluído",IF(D80="","Sem data-base",IF(I80="","Definir próxima ação",IF(OR(NOT(ISNUMBER(D80)),NOT(ISNUMBER(I80)),NOT(ISNUMBER(L80))),"Conferir datas",IF(I80&lt;TODAY(),"Ação vencida",IF(L80&gt;='Premissas'!$B$5,"Prioridade alta",IF(L80&gt;='Premissas'!$B$4,"Atenção","No prazo")))))))))</f>
        <v/>
      </c>
      <c r="N80" s="14" t="n"/>
    </row>
    <row r="81" ht="31" customHeight="1">
      <c r="A81" s="13" t="n"/>
      <c r="B81" s="14" t="n"/>
      <c r="C81" s="14" t="n"/>
      <c r="D81" s="15" t="n"/>
      <c r="E81" s="15" t="n"/>
      <c r="F81" s="13" t="n"/>
      <c r="G81" s="14" t="n"/>
      <c r="H81" s="15" t="n"/>
      <c r="I81" s="15" t="n"/>
      <c r="J81" s="13" t="n"/>
      <c r="K81" s="15" t="n"/>
      <c r="L81" s="8">
        <f>IF(D81="","",IFERROR(MAX(0,TODAY()-D81),""))</f>
        <v/>
      </c>
      <c r="M81" s="16">
        <f>IF(B81="","",IF(J81="","Definir status",IF(OR(J81="Retornou",J81="Encerrado"),"Concluído",IF(D81="","Sem data-base",IF(I81="","Definir próxima ação",IF(OR(NOT(ISNUMBER(D81)),NOT(ISNUMBER(I81)),NOT(ISNUMBER(L81))),"Conferir datas",IF(I81&lt;TODAY(),"Ação vencida",IF(L81&gt;='Premissas'!$B$5,"Prioridade alta",IF(L81&gt;='Premissas'!$B$4,"Atenção","No prazo")))))))))</f>
        <v/>
      </c>
      <c r="N81" s="14" t="n"/>
    </row>
    <row r="82" ht="31" customHeight="1">
      <c r="A82" s="13" t="n"/>
      <c r="B82" s="14" t="n"/>
      <c r="C82" s="14" t="n"/>
      <c r="D82" s="15" t="n"/>
      <c r="E82" s="15" t="n"/>
      <c r="F82" s="13" t="n"/>
      <c r="G82" s="14" t="n"/>
      <c r="H82" s="15" t="n"/>
      <c r="I82" s="15" t="n"/>
      <c r="J82" s="13" t="n"/>
      <c r="K82" s="15" t="n"/>
      <c r="L82" s="10">
        <f>IF(D82="","",IFERROR(MAX(0,TODAY()-D82),""))</f>
        <v/>
      </c>
      <c r="M82" s="17">
        <f>IF(B82="","",IF(J82="","Definir status",IF(OR(J82="Retornou",J82="Encerrado"),"Concluído",IF(D82="","Sem data-base",IF(I82="","Definir próxima ação",IF(OR(NOT(ISNUMBER(D82)),NOT(ISNUMBER(I82)),NOT(ISNUMBER(L82))),"Conferir datas",IF(I82&lt;TODAY(),"Ação vencida",IF(L82&gt;='Premissas'!$B$5,"Prioridade alta",IF(L82&gt;='Premissas'!$B$4,"Atenção","No prazo")))))))))</f>
        <v/>
      </c>
      <c r="N82" s="14" t="n"/>
    </row>
    <row r="83" ht="31" customHeight="1">
      <c r="A83" s="13" t="n"/>
      <c r="B83" s="14" t="n"/>
      <c r="C83" s="14" t="n"/>
      <c r="D83" s="15" t="n"/>
      <c r="E83" s="15" t="n"/>
      <c r="F83" s="13" t="n"/>
      <c r="G83" s="14" t="n"/>
      <c r="H83" s="15" t="n"/>
      <c r="I83" s="15" t="n"/>
      <c r="J83" s="13" t="n"/>
      <c r="K83" s="15" t="n"/>
      <c r="L83" s="8">
        <f>IF(D83="","",IFERROR(MAX(0,TODAY()-D83),""))</f>
        <v/>
      </c>
      <c r="M83" s="16">
        <f>IF(B83="","",IF(J83="","Definir status",IF(OR(J83="Retornou",J83="Encerrado"),"Concluído",IF(D83="","Sem data-base",IF(I83="","Definir próxima ação",IF(OR(NOT(ISNUMBER(D83)),NOT(ISNUMBER(I83)),NOT(ISNUMBER(L83))),"Conferir datas",IF(I83&lt;TODAY(),"Ação vencida",IF(L83&gt;='Premissas'!$B$5,"Prioridade alta",IF(L83&gt;='Premissas'!$B$4,"Atenção","No prazo")))))))))</f>
        <v/>
      </c>
      <c r="N83" s="14" t="n"/>
    </row>
    <row r="84" ht="31" customHeight="1">
      <c r="A84" s="13" t="n"/>
      <c r="B84" s="14" t="n"/>
      <c r="C84" s="14" t="n"/>
      <c r="D84" s="15" t="n"/>
      <c r="E84" s="15" t="n"/>
      <c r="F84" s="13" t="n"/>
      <c r="G84" s="14" t="n"/>
      <c r="H84" s="15" t="n"/>
      <c r="I84" s="15" t="n"/>
      <c r="J84" s="13" t="n"/>
      <c r="K84" s="15" t="n"/>
      <c r="L84" s="10">
        <f>IF(D84="","",IFERROR(MAX(0,TODAY()-D84),""))</f>
        <v/>
      </c>
      <c r="M84" s="17">
        <f>IF(B84="","",IF(J84="","Definir status",IF(OR(J84="Retornou",J84="Encerrado"),"Concluído",IF(D84="","Sem data-base",IF(I84="","Definir próxima ação",IF(OR(NOT(ISNUMBER(D84)),NOT(ISNUMBER(I84)),NOT(ISNUMBER(L84))),"Conferir datas",IF(I84&lt;TODAY(),"Ação vencida",IF(L84&gt;='Premissas'!$B$5,"Prioridade alta",IF(L84&gt;='Premissas'!$B$4,"Atenção","No prazo")))))))))</f>
        <v/>
      </c>
      <c r="N84" s="14" t="n"/>
    </row>
    <row r="85" ht="31" customHeight="1">
      <c r="A85" s="13" t="n"/>
      <c r="B85" s="14" t="n"/>
      <c r="C85" s="14" t="n"/>
      <c r="D85" s="15" t="n"/>
      <c r="E85" s="15" t="n"/>
      <c r="F85" s="13" t="n"/>
      <c r="G85" s="14" t="n"/>
      <c r="H85" s="15" t="n"/>
      <c r="I85" s="15" t="n"/>
      <c r="J85" s="13" t="n"/>
      <c r="K85" s="15" t="n"/>
      <c r="L85" s="8">
        <f>IF(D85="","",IFERROR(MAX(0,TODAY()-D85),""))</f>
        <v/>
      </c>
      <c r="M85" s="16">
        <f>IF(B85="","",IF(J85="","Definir status",IF(OR(J85="Retornou",J85="Encerrado"),"Concluído",IF(D85="","Sem data-base",IF(I85="","Definir próxima ação",IF(OR(NOT(ISNUMBER(D85)),NOT(ISNUMBER(I85)),NOT(ISNUMBER(L85))),"Conferir datas",IF(I85&lt;TODAY(),"Ação vencida",IF(L85&gt;='Premissas'!$B$5,"Prioridade alta",IF(L85&gt;='Premissas'!$B$4,"Atenção","No prazo")))))))))</f>
        <v/>
      </c>
      <c r="N85" s="14" t="n"/>
    </row>
    <row r="86" ht="31" customHeight="1">
      <c r="A86" s="13" t="n"/>
      <c r="B86" s="14" t="n"/>
      <c r="C86" s="14" t="n"/>
      <c r="D86" s="15" t="n"/>
      <c r="E86" s="15" t="n"/>
      <c r="F86" s="13" t="n"/>
      <c r="G86" s="14" t="n"/>
      <c r="H86" s="15" t="n"/>
      <c r="I86" s="15" t="n"/>
      <c r="J86" s="13" t="n"/>
      <c r="K86" s="15" t="n"/>
      <c r="L86" s="10">
        <f>IF(D86="","",IFERROR(MAX(0,TODAY()-D86),""))</f>
        <v/>
      </c>
      <c r="M86" s="17">
        <f>IF(B86="","",IF(J86="","Definir status",IF(OR(J86="Retornou",J86="Encerrado"),"Concluído",IF(D86="","Sem data-base",IF(I86="","Definir próxima ação",IF(OR(NOT(ISNUMBER(D86)),NOT(ISNUMBER(I86)),NOT(ISNUMBER(L86))),"Conferir datas",IF(I86&lt;TODAY(),"Ação vencida",IF(L86&gt;='Premissas'!$B$5,"Prioridade alta",IF(L86&gt;='Premissas'!$B$4,"Atenção","No prazo")))))))))</f>
        <v/>
      </c>
      <c r="N86" s="14" t="n"/>
    </row>
    <row r="87" ht="31" customHeight="1">
      <c r="A87" s="13" t="n"/>
      <c r="B87" s="14" t="n"/>
      <c r="C87" s="14" t="n"/>
      <c r="D87" s="15" t="n"/>
      <c r="E87" s="15" t="n"/>
      <c r="F87" s="13" t="n"/>
      <c r="G87" s="14" t="n"/>
      <c r="H87" s="15" t="n"/>
      <c r="I87" s="15" t="n"/>
      <c r="J87" s="13" t="n"/>
      <c r="K87" s="15" t="n"/>
      <c r="L87" s="8">
        <f>IF(D87="","",IFERROR(MAX(0,TODAY()-D87),""))</f>
        <v/>
      </c>
      <c r="M87" s="16">
        <f>IF(B87="","",IF(J87="","Definir status",IF(OR(J87="Retornou",J87="Encerrado"),"Concluído",IF(D87="","Sem data-base",IF(I87="","Definir próxima ação",IF(OR(NOT(ISNUMBER(D87)),NOT(ISNUMBER(I87)),NOT(ISNUMBER(L87))),"Conferir datas",IF(I87&lt;TODAY(),"Ação vencida",IF(L87&gt;='Premissas'!$B$5,"Prioridade alta",IF(L87&gt;='Premissas'!$B$4,"Atenção","No prazo")))))))))</f>
        <v/>
      </c>
      <c r="N87" s="14" t="n"/>
    </row>
    <row r="88" ht="31" customHeight="1">
      <c r="A88" s="13" t="n"/>
      <c r="B88" s="14" t="n"/>
      <c r="C88" s="14" t="n"/>
      <c r="D88" s="15" t="n"/>
      <c r="E88" s="15" t="n"/>
      <c r="F88" s="13" t="n"/>
      <c r="G88" s="14" t="n"/>
      <c r="H88" s="15" t="n"/>
      <c r="I88" s="15" t="n"/>
      <c r="J88" s="13" t="n"/>
      <c r="K88" s="15" t="n"/>
      <c r="L88" s="10">
        <f>IF(D88="","",IFERROR(MAX(0,TODAY()-D88),""))</f>
        <v/>
      </c>
      <c r="M88" s="17">
        <f>IF(B88="","",IF(J88="","Definir status",IF(OR(J88="Retornou",J88="Encerrado"),"Concluído",IF(D88="","Sem data-base",IF(I88="","Definir próxima ação",IF(OR(NOT(ISNUMBER(D88)),NOT(ISNUMBER(I88)),NOT(ISNUMBER(L88))),"Conferir datas",IF(I88&lt;TODAY(),"Ação vencida",IF(L88&gt;='Premissas'!$B$5,"Prioridade alta",IF(L88&gt;='Premissas'!$B$4,"Atenção","No prazo")))))))))</f>
        <v/>
      </c>
      <c r="N88" s="14" t="n"/>
    </row>
    <row r="89" ht="31" customHeight="1">
      <c r="A89" s="13" t="n"/>
      <c r="B89" s="14" t="n"/>
      <c r="C89" s="14" t="n"/>
      <c r="D89" s="15" t="n"/>
      <c r="E89" s="15" t="n"/>
      <c r="F89" s="13" t="n"/>
      <c r="G89" s="14" t="n"/>
      <c r="H89" s="15" t="n"/>
      <c r="I89" s="15" t="n"/>
      <c r="J89" s="13" t="n"/>
      <c r="K89" s="15" t="n"/>
      <c r="L89" s="8">
        <f>IF(D89="","",IFERROR(MAX(0,TODAY()-D89),""))</f>
        <v/>
      </c>
      <c r="M89" s="16">
        <f>IF(B89="","",IF(J89="","Definir status",IF(OR(J89="Retornou",J89="Encerrado"),"Concluído",IF(D89="","Sem data-base",IF(I89="","Definir próxima ação",IF(OR(NOT(ISNUMBER(D89)),NOT(ISNUMBER(I89)),NOT(ISNUMBER(L89))),"Conferir datas",IF(I89&lt;TODAY(),"Ação vencida",IF(L89&gt;='Premissas'!$B$5,"Prioridade alta",IF(L89&gt;='Premissas'!$B$4,"Atenção","No prazo")))))))))</f>
        <v/>
      </c>
      <c r="N89" s="14" t="n"/>
    </row>
    <row r="90" ht="31" customHeight="1">
      <c r="A90" s="13" t="n"/>
      <c r="B90" s="14" t="n"/>
      <c r="C90" s="14" t="n"/>
      <c r="D90" s="15" t="n"/>
      <c r="E90" s="15" t="n"/>
      <c r="F90" s="13" t="n"/>
      <c r="G90" s="14" t="n"/>
      <c r="H90" s="15" t="n"/>
      <c r="I90" s="15" t="n"/>
      <c r="J90" s="13" t="n"/>
      <c r="K90" s="15" t="n"/>
      <c r="L90" s="10">
        <f>IF(D90="","",IFERROR(MAX(0,TODAY()-D90),""))</f>
        <v/>
      </c>
      <c r="M90" s="17">
        <f>IF(B90="","",IF(J90="","Definir status",IF(OR(J90="Retornou",J90="Encerrado"),"Concluído",IF(D90="","Sem data-base",IF(I90="","Definir próxima ação",IF(OR(NOT(ISNUMBER(D90)),NOT(ISNUMBER(I90)),NOT(ISNUMBER(L90))),"Conferir datas",IF(I90&lt;TODAY(),"Ação vencida",IF(L90&gt;='Premissas'!$B$5,"Prioridade alta",IF(L90&gt;='Premissas'!$B$4,"Atenção","No prazo")))))))))</f>
        <v/>
      </c>
      <c r="N90" s="14" t="n"/>
    </row>
    <row r="91" ht="31" customHeight="1">
      <c r="A91" s="13" t="n"/>
      <c r="B91" s="14" t="n"/>
      <c r="C91" s="14" t="n"/>
      <c r="D91" s="15" t="n"/>
      <c r="E91" s="15" t="n"/>
      <c r="F91" s="13" t="n"/>
      <c r="G91" s="14" t="n"/>
      <c r="H91" s="15" t="n"/>
      <c r="I91" s="15" t="n"/>
      <c r="J91" s="13" t="n"/>
      <c r="K91" s="15" t="n"/>
      <c r="L91" s="8">
        <f>IF(D91="","",IFERROR(MAX(0,TODAY()-D91),""))</f>
        <v/>
      </c>
      <c r="M91" s="16">
        <f>IF(B91="","",IF(J91="","Definir status",IF(OR(J91="Retornou",J91="Encerrado"),"Concluído",IF(D91="","Sem data-base",IF(I91="","Definir próxima ação",IF(OR(NOT(ISNUMBER(D91)),NOT(ISNUMBER(I91)),NOT(ISNUMBER(L91))),"Conferir datas",IF(I91&lt;TODAY(),"Ação vencida",IF(L91&gt;='Premissas'!$B$5,"Prioridade alta",IF(L91&gt;='Premissas'!$B$4,"Atenção","No prazo")))))))))</f>
        <v/>
      </c>
      <c r="N91" s="14" t="n"/>
    </row>
    <row r="92" ht="31" customHeight="1">
      <c r="A92" s="13" t="n"/>
      <c r="B92" s="14" t="n"/>
      <c r="C92" s="14" t="n"/>
      <c r="D92" s="15" t="n"/>
      <c r="E92" s="15" t="n"/>
      <c r="F92" s="13" t="n"/>
      <c r="G92" s="14" t="n"/>
      <c r="H92" s="15" t="n"/>
      <c r="I92" s="15" t="n"/>
      <c r="J92" s="13" t="n"/>
      <c r="K92" s="15" t="n"/>
      <c r="L92" s="10">
        <f>IF(D92="","",IFERROR(MAX(0,TODAY()-D92),""))</f>
        <v/>
      </c>
      <c r="M92" s="17">
        <f>IF(B92="","",IF(J92="","Definir status",IF(OR(J92="Retornou",J92="Encerrado"),"Concluído",IF(D92="","Sem data-base",IF(I92="","Definir próxima ação",IF(OR(NOT(ISNUMBER(D92)),NOT(ISNUMBER(I92)),NOT(ISNUMBER(L92))),"Conferir datas",IF(I92&lt;TODAY(),"Ação vencida",IF(L92&gt;='Premissas'!$B$5,"Prioridade alta",IF(L92&gt;='Premissas'!$B$4,"Atenção","No prazo")))))))))</f>
        <v/>
      </c>
      <c r="N92" s="14" t="n"/>
    </row>
    <row r="93" ht="31" customHeight="1">
      <c r="A93" s="13" t="n"/>
      <c r="B93" s="14" t="n"/>
      <c r="C93" s="14" t="n"/>
      <c r="D93" s="15" t="n"/>
      <c r="E93" s="15" t="n"/>
      <c r="F93" s="13" t="n"/>
      <c r="G93" s="14" t="n"/>
      <c r="H93" s="15" t="n"/>
      <c r="I93" s="15" t="n"/>
      <c r="J93" s="13" t="n"/>
      <c r="K93" s="15" t="n"/>
      <c r="L93" s="8">
        <f>IF(D93="","",IFERROR(MAX(0,TODAY()-D93),""))</f>
        <v/>
      </c>
      <c r="M93" s="16">
        <f>IF(B93="","",IF(J93="","Definir status",IF(OR(J93="Retornou",J93="Encerrado"),"Concluído",IF(D93="","Sem data-base",IF(I93="","Definir próxima ação",IF(OR(NOT(ISNUMBER(D93)),NOT(ISNUMBER(I93)),NOT(ISNUMBER(L93))),"Conferir datas",IF(I93&lt;TODAY(),"Ação vencida",IF(L93&gt;='Premissas'!$B$5,"Prioridade alta",IF(L93&gt;='Premissas'!$B$4,"Atenção","No prazo")))))))))</f>
        <v/>
      </c>
      <c r="N93" s="14" t="n"/>
    </row>
    <row r="94" ht="31" customHeight="1">
      <c r="A94" s="13" t="n"/>
      <c r="B94" s="14" t="n"/>
      <c r="C94" s="14" t="n"/>
      <c r="D94" s="15" t="n"/>
      <c r="E94" s="15" t="n"/>
      <c r="F94" s="13" t="n"/>
      <c r="G94" s="14" t="n"/>
      <c r="H94" s="15" t="n"/>
      <c r="I94" s="15" t="n"/>
      <c r="J94" s="13" t="n"/>
      <c r="K94" s="15" t="n"/>
      <c r="L94" s="10">
        <f>IF(D94="","",IFERROR(MAX(0,TODAY()-D94),""))</f>
        <v/>
      </c>
      <c r="M94" s="17">
        <f>IF(B94="","",IF(J94="","Definir status",IF(OR(J94="Retornou",J94="Encerrado"),"Concluído",IF(D94="","Sem data-base",IF(I94="","Definir próxima ação",IF(OR(NOT(ISNUMBER(D94)),NOT(ISNUMBER(I94)),NOT(ISNUMBER(L94))),"Conferir datas",IF(I94&lt;TODAY(),"Ação vencida",IF(L94&gt;='Premissas'!$B$5,"Prioridade alta",IF(L94&gt;='Premissas'!$B$4,"Atenção","No prazo")))))))))</f>
        <v/>
      </c>
      <c r="N94" s="14" t="n"/>
    </row>
    <row r="95" ht="31" customHeight="1">
      <c r="A95" s="13" t="n"/>
      <c r="B95" s="14" t="n"/>
      <c r="C95" s="14" t="n"/>
      <c r="D95" s="15" t="n"/>
      <c r="E95" s="15" t="n"/>
      <c r="F95" s="13" t="n"/>
      <c r="G95" s="14" t="n"/>
      <c r="H95" s="15" t="n"/>
      <c r="I95" s="15" t="n"/>
      <c r="J95" s="13" t="n"/>
      <c r="K95" s="15" t="n"/>
      <c r="L95" s="8">
        <f>IF(D95="","",IFERROR(MAX(0,TODAY()-D95),""))</f>
        <v/>
      </c>
      <c r="M95" s="16">
        <f>IF(B95="","",IF(J95="","Definir status",IF(OR(J95="Retornou",J95="Encerrado"),"Concluído",IF(D95="","Sem data-base",IF(I95="","Definir próxima ação",IF(OR(NOT(ISNUMBER(D95)),NOT(ISNUMBER(I95)),NOT(ISNUMBER(L95))),"Conferir datas",IF(I95&lt;TODAY(),"Ação vencida",IF(L95&gt;='Premissas'!$B$5,"Prioridade alta",IF(L95&gt;='Premissas'!$B$4,"Atenção","No prazo")))))))))</f>
        <v/>
      </c>
      <c r="N95" s="14" t="n"/>
    </row>
    <row r="96" ht="31" customHeight="1">
      <c r="A96" s="13" t="n"/>
      <c r="B96" s="14" t="n"/>
      <c r="C96" s="14" t="n"/>
      <c r="D96" s="15" t="n"/>
      <c r="E96" s="15" t="n"/>
      <c r="F96" s="13" t="n"/>
      <c r="G96" s="14" t="n"/>
      <c r="H96" s="15" t="n"/>
      <c r="I96" s="15" t="n"/>
      <c r="J96" s="13" t="n"/>
      <c r="K96" s="15" t="n"/>
      <c r="L96" s="10">
        <f>IF(D96="","",IFERROR(MAX(0,TODAY()-D96),""))</f>
        <v/>
      </c>
      <c r="M96" s="17">
        <f>IF(B96="","",IF(J96="","Definir status",IF(OR(J96="Retornou",J96="Encerrado"),"Concluído",IF(D96="","Sem data-base",IF(I96="","Definir próxima ação",IF(OR(NOT(ISNUMBER(D96)),NOT(ISNUMBER(I96)),NOT(ISNUMBER(L96))),"Conferir datas",IF(I96&lt;TODAY(),"Ação vencida",IF(L96&gt;='Premissas'!$B$5,"Prioridade alta",IF(L96&gt;='Premissas'!$B$4,"Atenção","No prazo")))))))))</f>
        <v/>
      </c>
      <c r="N96" s="14" t="n"/>
    </row>
    <row r="97" ht="31" customHeight="1">
      <c r="A97" s="13" t="n"/>
      <c r="B97" s="14" t="n"/>
      <c r="C97" s="14" t="n"/>
      <c r="D97" s="15" t="n"/>
      <c r="E97" s="15" t="n"/>
      <c r="F97" s="13" t="n"/>
      <c r="G97" s="14" t="n"/>
      <c r="H97" s="15" t="n"/>
      <c r="I97" s="15" t="n"/>
      <c r="J97" s="13" t="n"/>
      <c r="K97" s="15" t="n"/>
      <c r="L97" s="8">
        <f>IF(D97="","",IFERROR(MAX(0,TODAY()-D97),""))</f>
        <v/>
      </c>
      <c r="M97" s="16">
        <f>IF(B97="","",IF(J97="","Definir status",IF(OR(J97="Retornou",J97="Encerrado"),"Concluído",IF(D97="","Sem data-base",IF(I97="","Definir próxima ação",IF(OR(NOT(ISNUMBER(D97)),NOT(ISNUMBER(I97)),NOT(ISNUMBER(L97))),"Conferir datas",IF(I97&lt;TODAY(),"Ação vencida",IF(L97&gt;='Premissas'!$B$5,"Prioridade alta",IF(L97&gt;='Premissas'!$B$4,"Atenção","No prazo")))))))))</f>
        <v/>
      </c>
      <c r="N97" s="14" t="n"/>
    </row>
    <row r="98" ht="31" customHeight="1">
      <c r="A98" s="13" t="n"/>
      <c r="B98" s="14" t="n"/>
      <c r="C98" s="14" t="n"/>
      <c r="D98" s="15" t="n"/>
      <c r="E98" s="15" t="n"/>
      <c r="F98" s="13" t="n"/>
      <c r="G98" s="14" t="n"/>
      <c r="H98" s="15" t="n"/>
      <c r="I98" s="15" t="n"/>
      <c r="J98" s="13" t="n"/>
      <c r="K98" s="15" t="n"/>
      <c r="L98" s="10">
        <f>IF(D98="","",IFERROR(MAX(0,TODAY()-D98),""))</f>
        <v/>
      </c>
      <c r="M98" s="17">
        <f>IF(B98="","",IF(J98="","Definir status",IF(OR(J98="Retornou",J98="Encerrado"),"Concluído",IF(D98="","Sem data-base",IF(I98="","Definir próxima ação",IF(OR(NOT(ISNUMBER(D98)),NOT(ISNUMBER(I98)),NOT(ISNUMBER(L98))),"Conferir datas",IF(I98&lt;TODAY(),"Ação vencida",IF(L98&gt;='Premissas'!$B$5,"Prioridade alta",IF(L98&gt;='Premissas'!$B$4,"Atenção","No prazo")))))))))</f>
        <v/>
      </c>
      <c r="N98" s="14" t="n"/>
    </row>
    <row r="99" ht="31" customHeight="1">
      <c r="A99" s="13" t="n"/>
      <c r="B99" s="14" t="n"/>
      <c r="C99" s="14" t="n"/>
      <c r="D99" s="15" t="n"/>
      <c r="E99" s="15" t="n"/>
      <c r="F99" s="13" t="n"/>
      <c r="G99" s="14" t="n"/>
      <c r="H99" s="15" t="n"/>
      <c r="I99" s="15" t="n"/>
      <c r="J99" s="13" t="n"/>
      <c r="K99" s="15" t="n"/>
      <c r="L99" s="8">
        <f>IF(D99="","",IFERROR(MAX(0,TODAY()-D99),""))</f>
        <v/>
      </c>
      <c r="M99" s="16">
        <f>IF(B99="","",IF(J99="","Definir status",IF(OR(J99="Retornou",J99="Encerrado"),"Concluído",IF(D99="","Sem data-base",IF(I99="","Definir próxima ação",IF(OR(NOT(ISNUMBER(D99)),NOT(ISNUMBER(I99)),NOT(ISNUMBER(L99))),"Conferir datas",IF(I99&lt;TODAY(),"Ação vencida",IF(L99&gt;='Premissas'!$B$5,"Prioridade alta",IF(L99&gt;='Premissas'!$B$4,"Atenção","No prazo")))))))))</f>
        <v/>
      </c>
      <c r="N99" s="14" t="n"/>
    </row>
    <row r="100" ht="31" customHeight="1">
      <c r="A100" s="13" t="n"/>
      <c r="B100" s="14" t="n"/>
      <c r="C100" s="14" t="n"/>
      <c r="D100" s="15" t="n"/>
      <c r="E100" s="15" t="n"/>
      <c r="F100" s="13" t="n"/>
      <c r="G100" s="14" t="n"/>
      <c r="H100" s="15" t="n"/>
      <c r="I100" s="15" t="n"/>
      <c r="J100" s="13" t="n"/>
      <c r="K100" s="15" t="n"/>
      <c r="L100" s="10">
        <f>IF(D100="","",IFERROR(MAX(0,TODAY()-D100),""))</f>
        <v/>
      </c>
      <c r="M100" s="17">
        <f>IF(B100="","",IF(J100="","Definir status",IF(OR(J100="Retornou",J100="Encerrado"),"Concluído",IF(D100="","Sem data-base",IF(I100="","Definir próxima ação",IF(OR(NOT(ISNUMBER(D100)),NOT(ISNUMBER(I100)),NOT(ISNUMBER(L100))),"Conferir datas",IF(I100&lt;TODAY(),"Ação vencida",IF(L100&gt;='Premissas'!$B$5,"Prioridade alta",IF(L100&gt;='Premissas'!$B$4,"Atenção","No prazo")))))))))</f>
        <v/>
      </c>
      <c r="N100" s="14" t="n"/>
    </row>
    <row r="101" ht="31" customHeight="1">
      <c r="A101" s="13" t="n"/>
      <c r="B101" s="14" t="n"/>
      <c r="C101" s="14" t="n"/>
      <c r="D101" s="15" t="n"/>
      <c r="E101" s="15" t="n"/>
      <c r="F101" s="13" t="n"/>
      <c r="G101" s="14" t="n"/>
      <c r="H101" s="15" t="n"/>
      <c r="I101" s="15" t="n"/>
      <c r="J101" s="13" t="n"/>
      <c r="K101" s="15" t="n"/>
      <c r="L101" s="8">
        <f>IF(D101="","",IFERROR(MAX(0,TODAY()-D101),""))</f>
        <v/>
      </c>
      <c r="M101" s="16">
        <f>IF(B101="","",IF(J101="","Definir status",IF(OR(J101="Retornou",J101="Encerrado"),"Concluído",IF(D101="","Sem data-base",IF(I101="","Definir próxima ação",IF(OR(NOT(ISNUMBER(D101)),NOT(ISNUMBER(I101)),NOT(ISNUMBER(L101))),"Conferir datas",IF(I101&lt;TODAY(),"Ação vencida",IF(L101&gt;='Premissas'!$B$5,"Prioridade alta",IF(L101&gt;='Premissas'!$B$4,"Atenção","No prazo")))))))))</f>
        <v/>
      </c>
      <c r="N101" s="14" t="n"/>
    </row>
    <row r="102" ht="31" customHeight="1">
      <c r="A102" s="13" t="n"/>
      <c r="B102" s="14" t="n"/>
      <c r="C102" s="14" t="n"/>
      <c r="D102" s="15" t="n"/>
      <c r="E102" s="15" t="n"/>
      <c r="F102" s="13" t="n"/>
      <c r="G102" s="14" t="n"/>
      <c r="H102" s="15" t="n"/>
      <c r="I102" s="15" t="n"/>
      <c r="J102" s="13" t="n"/>
      <c r="K102" s="15" t="n"/>
      <c r="L102" s="10">
        <f>IF(D102="","",IFERROR(MAX(0,TODAY()-D102),""))</f>
        <v/>
      </c>
      <c r="M102" s="17">
        <f>IF(B102="","",IF(J102="","Definir status",IF(OR(J102="Retornou",J102="Encerrado"),"Concluído",IF(D102="","Sem data-base",IF(I102="","Definir próxima ação",IF(OR(NOT(ISNUMBER(D102)),NOT(ISNUMBER(I102)),NOT(ISNUMBER(L102))),"Conferir datas",IF(I102&lt;TODAY(),"Ação vencida",IF(L102&gt;='Premissas'!$B$5,"Prioridade alta",IF(L102&gt;='Premissas'!$B$4,"Atenção","No prazo")))))))))</f>
        <v/>
      </c>
      <c r="N102" s="14" t="n"/>
    </row>
    <row r="103" ht="31" customHeight="1">
      <c r="A103" s="13" t="n"/>
      <c r="B103" s="14" t="n"/>
      <c r="C103" s="14" t="n"/>
      <c r="D103" s="15" t="n"/>
      <c r="E103" s="15" t="n"/>
      <c r="F103" s="13" t="n"/>
      <c r="G103" s="14" t="n"/>
      <c r="H103" s="15" t="n"/>
      <c r="I103" s="15" t="n"/>
      <c r="J103" s="13" t="n"/>
      <c r="K103" s="15" t="n"/>
      <c r="L103" s="8">
        <f>IF(D103="","",IFERROR(MAX(0,TODAY()-D103),""))</f>
        <v/>
      </c>
      <c r="M103" s="16">
        <f>IF(B103="","",IF(J103="","Definir status",IF(OR(J103="Retornou",J103="Encerrado"),"Concluído",IF(D103="","Sem data-base",IF(I103="","Definir próxima ação",IF(OR(NOT(ISNUMBER(D103)),NOT(ISNUMBER(I103)),NOT(ISNUMBER(L103))),"Conferir datas",IF(I103&lt;TODAY(),"Ação vencida",IF(L103&gt;='Premissas'!$B$5,"Prioridade alta",IF(L103&gt;='Premissas'!$B$4,"Atenção","No prazo")))))))))</f>
        <v/>
      </c>
      <c r="N103" s="14" t="n"/>
    </row>
    <row r="104" ht="31" customHeight="1">
      <c r="A104" s="13" t="n"/>
      <c r="B104" s="14" t="n"/>
      <c r="C104" s="14" t="n"/>
      <c r="D104" s="15" t="n"/>
      <c r="E104" s="15" t="n"/>
      <c r="F104" s="13" t="n"/>
      <c r="G104" s="14" t="n"/>
      <c r="H104" s="15" t="n"/>
      <c r="I104" s="15" t="n"/>
      <c r="J104" s="13" t="n"/>
      <c r="K104" s="15" t="n"/>
      <c r="L104" s="10">
        <f>IF(D104="","",IFERROR(MAX(0,TODAY()-D104),""))</f>
        <v/>
      </c>
      <c r="M104" s="17">
        <f>IF(B104="","",IF(J104="","Definir status",IF(OR(J104="Retornou",J104="Encerrado"),"Concluído",IF(D104="","Sem data-base",IF(I104="","Definir próxima ação",IF(OR(NOT(ISNUMBER(D104)),NOT(ISNUMBER(I104)),NOT(ISNUMBER(L104))),"Conferir datas",IF(I104&lt;TODAY(),"Ação vencida",IF(L104&gt;='Premissas'!$B$5,"Prioridade alta",IF(L104&gt;='Premissas'!$B$4,"Atenção","No prazo")))))))))</f>
        <v/>
      </c>
      <c r="N104" s="14" t="n"/>
    </row>
  </sheetData>
  <autoFilter ref="A4:N104"/>
  <mergeCells count="1">
    <mergeCell ref="A1:N1"/>
  </mergeCells>
  <conditionalFormatting sqref="K5:K104">
    <cfRule type="expression" priority="1" dxfId="0" stopIfTrue="1">
      <formula>=AND($B5&lt;&gt;"",$J5="Retornou",$K5="")</formula>
    </cfRule>
  </conditionalFormatting>
  <conditionalFormatting sqref="A5:N104">
    <cfRule type="expression" priority="2" dxfId="0" stopIfTrue="1">
      <formula>=$M5="Ação vencida"</formula>
    </cfRule>
    <cfRule type="expression" priority="3" dxfId="0" stopIfTrue="1">
      <formula>=OR($M5="Definir próxima ação",$M5="Definir status",$M5="Sem data-base",$M5="Conferir datas")</formula>
    </cfRule>
    <cfRule type="expression" priority="4" dxfId="2" stopIfTrue="1">
      <formula>=$M5="Prioridade alta"</formula>
    </cfRule>
    <cfRule type="expression" priority="5" dxfId="1" stopIfTrue="1">
      <formula>=$M5="Concluído"</formula>
    </cfRule>
  </conditionalFormatting>
  <dataValidations count="10">
    <dataValidation sqref="A5:A104" showDropDown="0" showInputMessage="1" showErrorMessage="1" allowBlank="0" errorTitle="Código repetido" error="Use um código único ou deixe a célula vazia." promptTitle="Código do registro" prompt="Informe um código administrativo fictício e único." type="custom">
      <formula1>=OR(A5="",COUNTIF($A$5:$A$104,A5)=1)</formula1>
    </dataValidation>
    <dataValidation sqref="C5:C104" showDropDown="0" showInputMessage="1" showErrorMessage="1" allowBlank="0" errorTitle="Opção não prevista" error="Escolha um ministério disponível na lista." promptTitle="Ministério" prompt="Selecione uma opção estável da lista." type="list">
      <formula1>"Ministério Fictício de Música,Ministério Fictício de Recepção,Ministério Fictício de Ensino,Ministério Fictício de Visitação,Sem ministério informado"</formula1>
    </dataValidation>
    <dataValidation sqref="F5:F104" showDropDown="0" showInputMessage="0" showErrorMessage="1" allowBlank="0" errorTitle="Canal inválido" error="Escolha um canal disponível na lista." type="list">
      <formula1>"Telefone,Mensagem,Visita,Carta,Não definido"</formula1>
    </dataValidation>
    <dataValidation sqref="G5:G104" showDropDown="0" showInputMessage="0" showErrorMessage="1" allowBlank="0" errorTitle="Responsável inválido" error="Escolha um responsável fictício da lista." type="list">
      <formula1>"Cuidador Fictício Sol,Cuidadora Fictícia Lua,Equipe Fictícia Aurora,Não definido"</formula1>
    </dataValidation>
    <dataValidation sqref="J5:J104" showDropDown="0" showInputMessage="0" showErrorMessage="1" allowBlank="0" errorTitle="Status inválido" error="Escolha um status disponível na lista." type="list">
      <formula1>"Contato inicial,Em acompanhamento,Aguardando retorno,Retornou,Encerrado"</formula1>
    </dataValidation>
    <dataValidation sqref="D5:D104" showDropDown="0" showInputMessage="0" showErrorMessage="1" allowBlank="0" errorTitle="Data a conferir" error="Informe uma data válida que não seja posterior à data atual." type="custom">
      <formula1>=OR(D5="",AND(ISNUMBER(D5),D5&lt;=TODAY()))</formula1>
    </dataValidation>
    <dataValidation sqref="E5:E104" showDropDown="0" showInputMessage="0" showErrorMessage="1" allowBlank="0" errorTitle="Data a conferir" error="A data do registro deve ser válida, não futura e igual ou posterior à última presença." type="custom">
      <formula1>=OR(E5="",AND(ISNUMBER(E5),OR(D5="",E5&gt;=D5),E5&lt;=TODAY()))</formula1>
    </dataValidation>
    <dataValidation sqref="H5:H104" showDropDown="0" showInputMessage="0" showErrorMessage="1" allowBlank="0" errorTitle="Data a conferir" error="O último contato deve ser uma data válida, não futura e igual ou posterior ao registro da ausência." type="custom">
      <formula1>=OR(H5="",AND(ISNUMBER(H5),OR(E5="",H5&gt;=E5),H5&lt;=TODAY()))</formula1>
    </dataValidation>
    <dataValidation sqref="I5:I104" showDropDown="0" showInputMessage="0" showErrorMessage="1" allowBlank="0" errorTitle="Data a conferir" error="A próxima ação deve ser uma data válida e igual ou posterior ao registro da ausência." type="custom">
      <formula1>=OR(I5="",AND(ISNUMBER(I5),OR(E5="",I5&gt;=E5)))</formula1>
    </dataValidation>
    <dataValidation sqref="K5:K104" showDropDown="0" showInputMessage="0" showErrorMessage="1" allowBlank="0" errorTitle="Data a conferir" error="A data de retorno deve ser válida, não futura e igual ou posterior à última presença." type="custom">
      <formula1>=OR(K5="",AND(ISNUMBER(K5),OR(D5="",K5&gt;=D5),K5&lt;=TODAY()))</formula1>
    </dataValidation>
  </dataValidations>
  <pageMargins left="0.3" right="0.3" top="0.5" bottom="0.5" header="0.2" footer="0.2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H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47" customWidth="1" min="3" max="3"/>
    <col width="3" customWidth="1" min="4" max="4"/>
    <col width="23" customWidth="1" min="5" max="5"/>
    <col width="17" customWidth="1" min="6" max="6"/>
    <col width="25" customWidth="1" min="7" max="7"/>
    <col width="34" customWidth="1" min="8" max="8"/>
  </cols>
  <sheetData>
    <row r="1" ht="28" customHeight="1">
      <c r="A1" s="1" t="inlineStr">
        <is>
          <t>Acompanhamento de membros ausentes — Premissas</t>
        </is>
      </c>
      <c r="B1" s="21" t="n"/>
      <c r="C1" s="21" t="n"/>
      <c r="D1" s="21" t="n"/>
      <c r="E1" s="21" t="n"/>
      <c r="F1" s="21" t="n"/>
      <c r="G1" s="21" t="n"/>
      <c r="H1" s="22" t="n"/>
    </row>
    <row r="2" ht="26" customHeight="1">
      <c r="A2" s="12" t="inlineStr">
        <is>
          <t>Edite somente os limites destacados. Os alertas indicam itens para conferência humana.</t>
        </is>
      </c>
    </row>
    <row r="3">
      <c r="A3" s="5" t="inlineStr">
        <is>
          <t>Parâmetro</t>
        </is>
      </c>
      <c r="B3" s="5" t="inlineStr">
        <is>
          <t>Valor</t>
        </is>
      </c>
      <c r="C3" s="5" t="inlineStr">
        <is>
          <t>Uso</t>
        </is>
      </c>
      <c r="E3" s="6" t="inlineStr">
        <is>
          <t>Status de acompanhamento</t>
        </is>
      </c>
      <c r="F3" s="6" t="inlineStr">
        <is>
          <t>Canais</t>
        </is>
      </c>
      <c r="G3" s="6" t="inlineStr">
        <is>
          <t>Responsáveis fictícios</t>
        </is>
      </c>
      <c r="H3" s="6" t="inlineStr">
        <is>
          <t>Ministérios fictícios</t>
        </is>
      </c>
    </row>
    <row r="4" ht="31" customHeight="1">
      <c r="A4" s="18" t="inlineStr">
        <is>
          <t>Dias para atenção</t>
        </is>
      </c>
      <c r="B4" s="19" t="n">
        <v>21</v>
      </c>
      <c r="C4" s="18" t="inlineStr">
        <is>
          <t>Sinaliza atenção quando não há ação vencida.</t>
        </is>
      </c>
      <c r="E4" s="18" t="inlineStr">
        <is>
          <t>Contato inicial</t>
        </is>
      </c>
      <c r="F4" s="18" t="inlineStr">
        <is>
          <t>Telefone</t>
        </is>
      </c>
      <c r="G4" s="18" t="inlineStr">
        <is>
          <t>Cuidador Fictício Sol</t>
        </is>
      </c>
      <c r="H4" s="18" t="inlineStr">
        <is>
          <t>Ministério Fictício de Música</t>
        </is>
      </c>
    </row>
    <row r="5" ht="31" customHeight="1">
      <c r="A5" s="20" t="inlineStr">
        <is>
          <t>Dias para prioridade alta</t>
        </is>
      </c>
      <c r="B5" s="19" t="n">
        <v>45</v>
      </c>
      <c r="C5" s="20" t="inlineStr">
        <is>
          <t>Sinaliza prioridade alta quando não há ação vencida.</t>
        </is>
      </c>
      <c r="E5" s="20" t="inlineStr">
        <is>
          <t>Em acompanhamento</t>
        </is>
      </c>
      <c r="F5" s="20" t="inlineStr">
        <is>
          <t>Mensagem</t>
        </is>
      </c>
      <c r="G5" s="20" t="inlineStr">
        <is>
          <t>Cuidadora Fictícia Lua</t>
        </is>
      </c>
      <c r="H5" s="20" t="inlineStr">
        <is>
          <t>Ministério Fictício de Recepção</t>
        </is>
      </c>
    </row>
    <row r="6">
      <c r="E6" s="18" t="inlineStr">
        <is>
          <t>Aguardando retorno</t>
        </is>
      </c>
      <c r="F6" s="18" t="inlineStr">
        <is>
          <t>Visita</t>
        </is>
      </c>
      <c r="G6" s="18" t="inlineStr">
        <is>
          <t>Equipe Fictícia Aurora</t>
        </is>
      </c>
      <c r="H6" s="18" t="inlineStr">
        <is>
          <t>Ministério Fictício de Ensino</t>
        </is>
      </c>
    </row>
    <row r="7">
      <c r="E7" s="20" t="inlineStr">
        <is>
          <t>Retornou</t>
        </is>
      </c>
      <c r="F7" s="20" t="inlineStr">
        <is>
          <t>Carta</t>
        </is>
      </c>
      <c r="G7" s="20" t="inlineStr">
        <is>
          <t>Não definido</t>
        </is>
      </c>
      <c r="H7" s="20" t="inlineStr">
        <is>
          <t>Ministério Fictício de Visitação</t>
        </is>
      </c>
    </row>
    <row r="8">
      <c r="E8" s="18" t="inlineStr">
        <is>
          <t>Encerrado</t>
        </is>
      </c>
      <c r="F8" s="18" t="inlineStr">
        <is>
          <t>Não definido</t>
        </is>
      </c>
      <c r="H8" s="18" t="inlineStr">
        <is>
          <t>Sem ministério informado</t>
        </is>
      </c>
    </row>
  </sheetData>
  <mergeCells count="1">
    <mergeCell ref="A1:H1"/>
  </mergeCells>
  <conditionalFormatting sqref="B4:B5">
    <cfRule type="expression" priority="1" dxfId="0">
      <formula>=$B$5&lt;=$B$4</formula>
    </cfRule>
  </conditionalFormatting>
  <dataValidations count="2">
    <dataValidation sqref="B4" showDropDown="0" showInputMessage="0" showErrorMessage="1" allowBlank="0" errorTitle="Limite inválido" error="Informe um número inteiro positivo menor que o limite de prioridade alta." type="custom">
      <formula1>=AND(ISNUMBER(B4),B4&gt;=1,B4&lt;$B$5)</formula1>
    </dataValidation>
    <dataValidation sqref="B5" showDropDown="0" showInputMessage="0" showErrorMessage="1" allowBlank="0" errorTitle="Limite inválido" error="Informe um número maior que o limite de atenção e de até 730 dias." type="custom">
      <formula1>=AND(ISNUMBER(B5),B5&gt;$B$4,B5&lt;=730)</formula1>
    </dataValidation>
  </dataValidations>
  <pageMargins left="0.3" right="0.3" top="0.5" bottom="0.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2026-09-11T13:48:23Z</dcterms:created>
  <dcterms:modified xmlns:dcterms="http://purl.org/dc/terms/" xmlns:xsi="http://www.w3.org/2001/XMLSchema-instance" xsi:type="dcterms:W3CDTF">2026-09-11T13:48:23+00:00Z</dcterms:modified>
</cp:coreProperties>
</file>