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companhamento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'Acompanhamento'!$A$3:$N$103</definedName>
    <definedName name="_xlnm._FilterDatabase" localSheetId="2" hidden="1">'Premissas'!$A$3:$C$6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617572"/>
      <sz val="9"/>
    </font>
    <font>
      <name val="Aptos"/>
      <b val="1"/>
      <color rgb="00FFFFFF"/>
      <sz val="10"/>
    </font>
    <font>
      <name val="Aptos"/>
      <color rgb="00243B3A"/>
      <sz val="10"/>
    </font>
    <font>
      <name val="Aptos"/>
      <b val="1"/>
      <color rgb="00243B3A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C887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etapa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173B3A"/>
              </a:solidFill>
              <a:prstDash val="solid"/>
            </a:ln>
          </spPr>
          <cat>
            <numRef>
              <f>'Resumo'!$D$4:$D$7</f>
            </numRef>
          </cat>
          <val>
            <numRef>
              <f>'Resumo'!$E$4:$E$7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Etapa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888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7A68"/>
    <outlinePr summaryBelow="1" summaryRight="1"/>
    <pageSetUpPr/>
  </sheetPr>
  <dimension ref="A1:H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" customWidth="1" min="3" max="3"/>
    <col width="23" customWidth="1" min="4" max="4"/>
    <col width="14" customWidth="1" min="5" max="5"/>
    <col width="3" customWidth="1" min="6" max="6"/>
    <col width="15" customWidth="1" min="7" max="7"/>
    <col width="15" customWidth="1" min="8" max="8"/>
  </cols>
  <sheetData>
    <row r="1" ht="27" customHeight="1">
      <c r="A1" s="1" t="inlineStr">
        <is>
          <t>Resumo da integração</t>
        </is>
      </c>
      <c r="B1" s="20" t="n"/>
      <c r="C1" s="20" t="n"/>
      <c r="D1" s="20" t="n"/>
      <c r="E1" s="20" t="n"/>
      <c r="F1" s="20" t="n"/>
      <c r="G1" s="20" t="n"/>
      <c r="H1" s="21" t="n"/>
    </row>
    <row r="2" ht="20" customHeight="1">
      <c r="A2" s="2" t="inlineStr">
        <is>
          <t>Indicadores calculados a partir dos registros. Alertas pedem conferência humana.</t>
        </is>
      </c>
    </row>
    <row r="3">
      <c r="A3" s="3" t="inlineStr">
        <is>
          <t>Indicador</t>
        </is>
      </c>
      <c r="B3" s="3" t="inlineStr">
        <is>
          <t>Valor</t>
        </is>
      </c>
      <c r="D3" s="4" t="inlineStr">
        <is>
          <t>Etapa</t>
        </is>
      </c>
      <c r="E3" s="4" t="inlineStr">
        <is>
          <t>Quantidade</t>
        </is>
      </c>
    </row>
    <row r="4" ht="24" customHeight="1">
      <c r="A4" s="5" t="inlineStr">
        <is>
          <t>Total de registros</t>
        </is>
      </c>
      <c r="B4" s="6">
        <f>COUNTIF(Acompanhamento!$A$4:$A$103,"&lt;&gt;")</f>
        <v/>
      </c>
      <c r="D4" s="7" t="inlineStr">
        <is>
          <t>Recebido</t>
        </is>
      </c>
      <c r="E4" s="6">
        <f>COUNTIF(Acompanhamento!$N$4:$N$103,D4)</f>
        <v/>
      </c>
    </row>
    <row r="5" ht="24" customHeight="1">
      <c r="A5" s="8" t="inlineStr">
        <is>
          <t>Em andamento</t>
        </is>
      </c>
      <c r="B5" s="9">
        <f>COUNTIF(Acompanhamento!$K$4:$K$103,"Em andamento")</f>
        <v/>
      </c>
      <c r="D5" s="10" t="inlineStr">
        <is>
          <t>Conversa realizada</t>
        </is>
      </c>
      <c r="E5" s="9">
        <f>COUNTIF(Acompanhamento!$N$4:$N$103,D5)</f>
        <v/>
      </c>
    </row>
    <row r="6" ht="24" customHeight="1">
      <c r="A6" s="5" t="inlineStr">
        <is>
          <t>Concluídos</t>
        </is>
      </c>
      <c r="B6" s="6">
        <f>COUNTIF(Acompanhamento!$K$4:$K$103,"Concluído")</f>
        <v/>
      </c>
      <c r="D6" s="7" t="inlineStr">
        <is>
          <t>Classe concluída</t>
        </is>
      </c>
      <c r="E6" s="6">
        <f>COUNTIF(Acompanhamento!$N$4:$N$103,D6)</f>
        <v/>
      </c>
    </row>
    <row r="7" ht="24" customHeight="1">
      <c r="A7" s="8" t="inlineStr">
        <is>
          <t>Prazos vencidos</t>
        </is>
      </c>
      <c r="B7" s="9">
        <f>COUNTIF(Acompanhamento!$M$4:$M$103,"Prazo vencido")</f>
        <v/>
      </c>
      <c r="D7" s="10" t="inlineStr">
        <is>
          <t>Integrado</t>
        </is>
      </c>
      <c r="E7" s="9">
        <f>COUNTIF(Acompanhamento!$N$4:$N$103,D7)</f>
        <v/>
      </c>
    </row>
    <row r="8" ht="24" customHeight="1">
      <c r="A8" s="5" t="inlineStr">
        <is>
          <t>Prazos próximos</t>
        </is>
      </c>
      <c r="B8" s="6">
        <f>COUNTIF(Acompanhamento!$M$4:$M$103,"Prazo próximo")</f>
        <v/>
      </c>
    </row>
    <row r="9" ht="24" customHeight="1">
      <c r="A9" s="8" t="inlineStr">
        <is>
          <t>Sem prazo definido</t>
        </is>
      </c>
      <c r="B9" s="9">
        <f>COUNTIF(Acompanhamento!$M$4:$M$103,"Sem prazo")</f>
        <v/>
      </c>
    </row>
    <row r="10" ht="24" customHeight="1">
      <c r="A10" s="5" t="inlineStr">
        <is>
          <t>Integrados</t>
        </is>
      </c>
      <c r="B10" s="6">
        <f>COUNTIF(Acompanhamento!$N$4:$N$103,"Integrado")</f>
        <v/>
      </c>
    </row>
    <row r="11" ht="24" customHeight="1">
      <c r="A11" s="8" t="inlineStr">
        <is>
          <t>Taxa de conclusão</t>
        </is>
      </c>
      <c r="B11" s="22">
        <f>IFERROR(COUNTIF(Acompanhamento!$K$4:$K$103,"Concluído")/COUNTIF(Acompanhamento!$A$4:$A$103,"&lt;&gt;"),"")</f>
        <v/>
      </c>
    </row>
    <row r="12" ht="24" customHeight="1">
      <c r="A12" s="5" t="inlineStr">
        <is>
          <t>Recebidos nos últimos 30 dias</t>
        </is>
      </c>
      <c r="B12" s="6">
        <f>COUNTIFS(Acompanhamento!$C$4:$C$103,"&gt;="&amp;TODAY()-30,Acompanhamento!$C$4:$C$103,"&lt;="&amp;TODAY())</f>
        <v/>
      </c>
    </row>
  </sheetData>
  <mergeCells count="1">
    <mergeCell ref="A1:H1"/>
  </mergeCells>
  <conditionalFormatting sqref="B7">
    <cfRule type="expression" priority="1" dxfId="0">
      <formula>B7&gt;0</formula>
    </cfRule>
  </conditionalFormatting>
  <conditionalFormatting sqref="B8">
    <cfRule type="expression" priority="2" dxfId="1">
      <formula>B8&gt;0</formula>
    </cfRule>
  </conditionalFormatting>
  <conditionalFormatting sqref="B6">
    <cfRule type="expression" priority="3" dxfId="2">
      <formula>B6&gt;0</formula>
    </cfRule>
  </conditionalFormatting>
  <conditionalFormatting sqref="B10">
    <cfRule type="expression" priority="4" dxfId="2">
      <formula>B10&gt;0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B3A"/>
    <outlinePr summaryBelow="1" summaryRight="1"/>
    <pageSetUpPr/>
  </sheetPr>
  <dimension ref="A1:S103"/>
  <sheetViews>
    <sheetView showGridLines="0" zoomScale="82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15" customWidth="1" min="3" max="3"/>
    <col width="15" customWidth="1" min="4" max="4"/>
    <col width="15" customWidth="1" min="5" max="5"/>
    <col width="16" customWidth="1" min="6" max="6"/>
    <col width="27" customWidth="1" min="7" max="7"/>
    <col width="31" customWidth="1" min="8" max="8"/>
    <col width="32" customWidth="1" min="9" max="9"/>
    <col width="15" customWidth="1" min="10" max="10"/>
    <col width="16" customWidth="1" min="11" max="11"/>
    <col width="18" customWidth="1" min="12" max="12"/>
    <col width="18" customWidth="1" min="13" max="13"/>
    <col width="21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 ht="27" customHeight="1">
      <c r="A1" s="1" t="inlineStr">
        <is>
          <t>Acompanhamento de integração de novos membros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0" t="n"/>
      <c r="M1" s="20" t="n"/>
      <c r="N1" s="21" t="n"/>
    </row>
    <row r="2" ht="20" customHeight="1">
      <c r="A2" s="2" t="inlineStr">
        <is>
          <t>Entradas em amarelo; todos os exemplos são fictícios. Alertas indicam itens para conferência humana.</t>
        </is>
      </c>
    </row>
    <row r="3">
      <c r="A3" s="3" t="inlineStr">
        <is>
          <t>Código</t>
        </is>
      </c>
      <c r="B3" s="3" t="inlineStr">
        <is>
          <t>Identificação fictícia</t>
        </is>
      </c>
      <c r="C3" s="3" t="inlineStr">
        <is>
          <t>Data de recepção</t>
        </is>
      </c>
      <c r="D3" s="3" t="inlineStr">
        <is>
          <t>Data da conversa</t>
        </is>
      </c>
      <c r="E3" s="3" t="inlineStr">
        <is>
          <t>Data da classe</t>
        </is>
      </c>
      <c r="F3" s="3" t="inlineStr">
        <is>
          <t>Data da integração</t>
        </is>
      </c>
      <c r="G3" s="3" t="inlineStr">
        <is>
          <t>Responsável</t>
        </is>
      </c>
      <c r="H3" s="3" t="inlineStr">
        <is>
          <t>Ministério</t>
        </is>
      </c>
      <c r="I3" s="3" t="inlineStr">
        <is>
          <t>Próxima ação</t>
        </is>
      </c>
      <c r="J3" s="3" t="inlineStr">
        <is>
          <t>Prazo</t>
        </is>
      </c>
      <c r="K3" s="3" t="inlineStr">
        <is>
          <t>Status</t>
        </is>
      </c>
      <c r="L3" s="4" t="inlineStr">
        <is>
          <t>Dias desde recepção</t>
        </is>
      </c>
      <c r="M3" s="4" t="inlineStr">
        <is>
          <t>Situação do prazo</t>
        </is>
      </c>
      <c r="N3" s="4" t="inlineStr">
        <is>
          <t>Etapa alcançada</t>
        </is>
      </c>
    </row>
    <row r="4" ht="25" customHeight="1">
      <c r="A4" s="12" t="inlineStr">
        <is>
          <t>NM-FIC-001</t>
        </is>
      </c>
      <c r="B4" s="13" t="inlineStr">
        <is>
          <t>Pessoa Fictícia Aurora</t>
        </is>
      </c>
      <c r="C4" s="14" t="n">
        <v>46196</v>
      </c>
      <c r="D4" s="14" t="n">
        <v>46202</v>
      </c>
      <c r="E4" s="14" t="n">
        <v>46216</v>
      </c>
      <c r="F4" s="14" t="n">
        <v>46231</v>
      </c>
      <c r="G4" s="13" t="inlineStr">
        <is>
          <t>Responsável Fictício Alfa</t>
        </is>
      </c>
      <c r="H4" s="13" t="inlineStr">
        <is>
          <t>Ministério Fictício Acolhida</t>
        </is>
      </c>
      <c r="I4" s="13" t="n"/>
      <c r="J4" s="14" t="n"/>
      <c r="K4" s="12" t="inlineStr">
        <is>
          <t>Concluído</t>
        </is>
      </c>
      <c r="L4" s="15">
        <f>IF(OR($A4="",$C4=""),"",IFERROR(MAX(0,TODAY()-$C4),""))</f>
        <v/>
      </c>
      <c r="M4" s="6">
        <f>IF($A4="","",IF($K4="Concluído","Concluído",IF($K4="Pausado","Pausado",IF($J4="","Sem prazo",IFERROR(IF($J4&lt;TODAY(),"Prazo vencido",IF($J4&lt;=TODAY()+Premissas!$B$4,"Prazo próximo","No prazo")),"Conferir")))))</f>
        <v/>
      </c>
      <c r="N4" s="6">
        <f>IF($A4="","",IF($F4&lt;&gt;"","Integrado",IF($E4&lt;&gt;"","Classe concluída",IF($D4&lt;&gt;"","Conversa realizada",IF($C4&lt;&gt;"","Recebido","")))))</f>
        <v/>
      </c>
      <c r="P4">
        <f>Premissas!$D$4</f>
        <v/>
      </c>
      <c r="Q4">
        <f>Premissas!$E$4</f>
        <v/>
      </c>
      <c r="R4">
        <f>Premissas!$F$4</f>
        <v/>
      </c>
      <c r="S4">
        <f>Premissas!$B$5</f>
        <v/>
      </c>
    </row>
    <row r="5" ht="25" customHeight="1">
      <c r="A5" s="12" t="inlineStr">
        <is>
          <t>NM-FIC-002</t>
        </is>
      </c>
      <c r="B5" s="13" t="inlineStr">
        <is>
          <t>Pessoa Fictícia Brisa</t>
        </is>
      </c>
      <c r="C5" s="14" t="n">
        <v>46221</v>
      </c>
      <c r="D5" s="14" t="n">
        <v>46226</v>
      </c>
      <c r="E5" s="14" t="n">
        <v>46244</v>
      </c>
      <c r="F5" s="14" t="n"/>
      <c r="G5" s="13" t="inlineStr">
        <is>
          <t>Responsável Fictício Beta</t>
        </is>
      </c>
      <c r="H5" s="13" t="inlineStr">
        <is>
          <t>Ministério Fictício Convivência</t>
        </is>
      </c>
      <c r="I5" s="13" t="inlineStr">
        <is>
          <t>Apresentar opções de grupo</t>
        </is>
      </c>
      <c r="J5" s="14" t="n">
        <v>46290</v>
      </c>
      <c r="K5" s="12" t="inlineStr">
        <is>
          <t>Em andamento</t>
        </is>
      </c>
      <c r="L5" s="16">
        <f>IF(OR($A5="",$C5=""),"",IFERROR(MAX(0,TODAY()-$C5),""))</f>
        <v/>
      </c>
      <c r="M5" s="9">
        <f>IF($A5="","",IF($K5="Concluído","Concluído",IF($K5="Pausado","Pausado",IF($J5="","Sem prazo",IFERROR(IF($J5&lt;TODAY(),"Prazo vencido",IF($J5&lt;=TODAY()+Premissas!$B$4,"Prazo próximo","No prazo")),"Conferir")))))</f>
        <v/>
      </c>
      <c r="N5" s="9">
        <f>IF($A5="","",IF($F5&lt;&gt;"","Integrado",IF($E5&lt;&gt;"","Classe concluída",IF($D5&lt;&gt;"","Conversa realizada",IF($C5&lt;&gt;"","Recebido","")))))</f>
        <v/>
      </c>
      <c r="P5">
        <f>Premissas!$D$5</f>
        <v/>
      </c>
      <c r="Q5">
        <f>Premissas!$E$5</f>
        <v/>
      </c>
      <c r="R5">
        <f>Premissas!$F$5</f>
        <v/>
      </c>
      <c r="S5">
        <f>Premissas!$B$6</f>
        <v/>
      </c>
    </row>
    <row r="6" ht="25" customHeight="1">
      <c r="A6" s="12" t="inlineStr">
        <is>
          <t>NM-FIC-003</t>
        </is>
      </c>
      <c r="B6" s="13" t="inlineStr">
        <is>
          <t>Pessoa Fictícia Cedro</t>
        </is>
      </c>
      <c r="C6" s="14" t="n">
        <v>46238</v>
      </c>
      <c r="D6" s="14" t="n">
        <v>46242</v>
      </c>
      <c r="E6" s="14" t="n"/>
      <c r="F6" s="14" t="n"/>
      <c r="G6" s="13" t="inlineStr">
        <is>
          <t>Equipe Fictícia Acolher</t>
        </is>
      </c>
      <c r="H6" s="13" t="inlineStr">
        <is>
          <t>Ministério Fictício Integração</t>
        </is>
      </c>
      <c r="I6" s="13" t="inlineStr">
        <is>
          <t>Definir turma introdutória</t>
        </is>
      </c>
      <c r="J6" s="14" t="n"/>
      <c r="K6" s="12" t="inlineStr">
        <is>
          <t>Em andamento</t>
        </is>
      </c>
      <c r="L6" s="15">
        <f>IF(OR($A6="",$C6=""),"",IFERROR(MAX(0,TODAY()-$C6),""))</f>
        <v/>
      </c>
      <c r="M6" s="6">
        <f>IF($A6="","",IF($K6="Concluído","Concluído",IF($K6="Pausado","Pausado",IF($J6="","Sem prazo",IFERROR(IF($J6&lt;TODAY(),"Prazo vencido",IF($J6&lt;=TODAY()+Premissas!$B$4,"Prazo próximo","No prazo")),"Conferir")))))</f>
        <v/>
      </c>
      <c r="N6" s="6">
        <f>IF($A6="","",IF($F6&lt;&gt;"","Integrado",IF($E6&lt;&gt;"","Classe concluída",IF($D6&lt;&gt;"","Conversa realizada",IF($C6&lt;&gt;"","Recebido","")))))</f>
        <v/>
      </c>
      <c r="P6">
        <f>Premissas!$D$6</f>
        <v/>
      </c>
      <c r="Q6">
        <f>Premissas!$E$6</f>
        <v/>
      </c>
      <c r="R6">
        <f>Premissas!$F$6</f>
        <v/>
      </c>
    </row>
    <row r="7" ht="25" customHeight="1">
      <c r="A7" s="12" t="inlineStr">
        <is>
          <t>NM-FIC-004</t>
        </is>
      </c>
      <c r="B7" s="13" t="inlineStr">
        <is>
          <t>Pessoa Fictícia Duna</t>
        </is>
      </c>
      <c r="C7" s="14" t="n">
        <v>46264</v>
      </c>
      <c r="D7" s="14" t="n"/>
      <c r="E7" s="14" t="n"/>
      <c r="F7" s="14" t="n"/>
      <c r="G7" s="13" t="inlineStr">
        <is>
          <t>Equipe Fictícia Ponte</t>
        </is>
      </c>
      <c r="H7" s="13" t="inlineStr">
        <is>
          <t>Ministério Fictício Acolhida</t>
        </is>
      </c>
      <c r="I7" s="13" t="inlineStr">
        <is>
          <t>Agendar conversa inicial</t>
        </is>
      </c>
      <c r="J7" s="14" t="n">
        <v>46277</v>
      </c>
      <c r="K7" s="12" t="inlineStr">
        <is>
          <t>Não iniciado</t>
        </is>
      </c>
      <c r="L7" s="16">
        <f>IF(OR($A7="",$C7=""),"",IFERROR(MAX(0,TODAY()-$C7),""))</f>
        <v/>
      </c>
      <c r="M7" s="9">
        <f>IF($A7="","",IF($K7="Concluído","Concluído",IF($K7="Pausado","Pausado",IF($J7="","Sem prazo",IFERROR(IF($J7&lt;TODAY(),"Prazo vencido",IF($J7&lt;=TODAY()+Premissas!$B$4,"Prazo próximo","No prazo")),"Conferir")))))</f>
        <v/>
      </c>
      <c r="N7" s="9">
        <f>IF($A7="","",IF($F7&lt;&gt;"","Integrado",IF($E7&lt;&gt;"","Classe concluída",IF($D7&lt;&gt;"","Conversa realizada",IF($C7&lt;&gt;"","Recebido","")))))</f>
        <v/>
      </c>
      <c r="P7">
        <f>Premissas!$D$7</f>
        <v/>
      </c>
      <c r="Q7">
        <f>Premissas!$E$7</f>
        <v/>
      </c>
      <c r="R7">
        <f>Premissas!$F$7</f>
        <v/>
      </c>
    </row>
    <row r="8" ht="25" customHeight="1">
      <c r="A8" s="12" t="inlineStr">
        <is>
          <t>NM-FIC-005</t>
        </is>
      </c>
      <c r="B8" s="13" t="inlineStr">
        <is>
          <t>Pessoa Fictícia Estrela</t>
        </is>
      </c>
      <c r="C8" s="14" t="n">
        <v>46181</v>
      </c>
      <c r="D8" s="14" t="n">
        <v>46188</v>
      </c>
      <c r="E8" s="14" t="n">
        <v>46206</v>
      </c>
      <c r="F8" s="14" t="n"/>
      <c r="G8" s="13" t="inlineStr">
        <is>
          <t>Responsável Fictício Alfa</t>
        </is>
      </c>
      <c r="H8" s="13" t="inlineStr">
        <is>
          <t>Ministério Fictício Convivência</t>
        </is>
      </c>
      <c r="I8" s="13" t="inlineStr">
        <is>
          <t>Reavaliar disponibilidade</t>
        </is>
      </c>
      <c r="J8" s="14" t="n">
        <v>46271</v>
      </c>
      <c r="K8" s="12" t="inlineStr">
        <is>
          <t>Pausado</t>
        </is>
      </c>
      <c r="L8" s="15">
        <f>IF(OR($A8="",$C8=""),"",IFERROR(MAX(0,TODAY()-$C8),""))</f>
        <v/>
      </c>
      <c r="M8" s="6">
        <f>IF($A8="","",IF($K8="Concluído","Concluído",IF($K8="Pausado","Pausado",IF($J8="","Sem prazo",IFERROR(IF($J8&lt;TODAY(),"Prazo vencido",IF($J8&lt;=TODAY()+Premissas!$B$4,"Prazo próximo","No prazo")),"Conferir")))))</f>
        <v/>
      </c>
      <c r="N8" s="6">
        <f>IF($A8="","",IF($F8&lt;&gt;"","Integrado",IF($E8&lt;&gt;"","Classe concluída",IF($D8&lt;&gt;"","Conversa realizada",IF($C8&lt;&gt;"","Recebido","")))))</f>
        <v/>
      </c>
    </row>
    <row r="9" ht="25" customHeight="1">
      <c r="A9" s="12" t="inlineStr">
        <is>
          <t>NM-FIC-006</t>
        </is>
      </c>
      <c r="B9" s="13" t="inlineStr">
        <is>
          <t>Pessoa Fictícia Farol</t>
        </is>
      </c>
      <c r="C9" s="14" t="n">
        <v>46248</v>
      </c>
      <c r="D9" s="14" t="n">
        <v>46252</v>
      </c>
      <c r="E9" s="14" t="n">
        <v>46262</v>
      </c>
      <c r="F9" s="14" t="n">
        <v>46273</v>
      </c>
      <c r="G9" s="13" t="inlineStr">
        <is>
          <t>Responsável Fictício Beta</t>
        </is>
      </c>
      <c r="H9" s="13" t="inlineStr">
        <is>
          <t>Ministério Fictício Comunidade</t>
        </is>
      </c>
      <c r="I9" s="13" t="n"/>
      <c r="J9" s="14" t="n"/>
      <c r="K9" s="12" t="inlineStr">
        <is>
          <t>Concluído</t>
        </is>
      </c>
      <c r="L9" s="16">
        <f>IF(OR($A9="",$C9=""),"",IFERROR(MAX(0,TODAY()-$C9),""))</f>
        <v/>
      </c>
      <c r="M9" s="9">
        <f>IF($A9="","",IF($K9="Concluído","Concluído",IF($K9="Pausado","Pausado",IF($J9="","Sem prazo",IFERROR(IF($J9&lt;TODAY(),"Prazo vencido",IF($J9&lt;=TODAY()+Premissas!$B$4,"Prazo próximo","No prazo")),"Conferir")))))</f>
        <v/>
      </c>
      <c r="N9" s="9">
        <f>IF($A9="","",IF($F9&lt;&gt;"","Integrado",IF($E9&lt;&gt;"","Classe concluída",IF($D9&lt;&gt;"","Conversa realizada",IF($C9&lt;&gt;"","Recebido","")))))</f>
        <v/>
      </c>
    </row>
    <row r="10" ht="25" customHeight="1">
      <c r="A10" s="12" t="inlineStr">
        <is>
          <t>NM-FIC-007</t>
        </is>
      </c>
      <c r="B10" s="13" t="inlineStr">
        <is>
          <t>Pessoa Fictícia Girassol</t>
        </is>
      </c>
      <c r="C10" s="14" t="n">
        <v>46254</v>
      </c>
      <c r="D10" s="14" t="n">
        <v>46258</v>
      </c>
      <c r="E10" s="14" t="n"/>
      <c r="F10" s="14" t="n"/>
      <c r="G10" s="13" t="inlineStr">
        <is>
          <t>Equipe Fictícia Acolher</t>
        </is>
      </c>
      <c r="H10" s="13" t="inlineStr">
        <is>
          <t>Ministério Fictício Integração</t>
        </is>
      </c>
      <c r="I10" s="13" t="inlineStr">
        <is>
          <t>Confirmar turma introdutória</t>
        </is>
      </c>
      <c r="J10" s="14" t="n">
        <v>46275</v>
      </c>
      <c r="K10" s="12" t="inlineStr">
        <is>
          <t>Em andamento</t>
        </is>
      </c>
      <c r="L10" s="15">
        <f>IF(OR($A10="",$C10=""),"",IFERROR(MAX(0,TODAY()-$C10),""))</f>
        <v/>
      </c>
      <c r="M10" s="6">
        <f>IF($A10="","",IF($K10="Concluído","Concluído",IF($K10="Pausado","Pausado",IF($J10="","Sem prazo",IFERROR(IF($J10&lt;TODAY(),"Prazo vencido",IF($J10&lt;=TODAY()+Premissas!$B$4,"Prazo próximo","No prazo")),"Conferir")))))</f>
        <v/>
      </c>
      <c r="N10" s="6">
        <f>IF($A10="","",IF($F10&lt;&gt;"","Integrado",IF($E10&lt;&gt;"","Classe concluída",IF($D10&lt;&gt;"","Conversa realizada",IF($C10&lt;&gt;"","Recebido","")))))</f>
        <v/>
      </c>
    </row>
    <row r="11" ht="25" customHeight="1">
      <c r="A11" s="12" t="inlineStr">
        <is>
          <t>NM-FIC-008</t>
        </is>
      </c>
      <c r="B11" s="13" t="inlineStr">
        <is>
          <t>Pessoa Fictícia Horizonte</t>
        </is>
      </c>
      <c r="C11" s="14" t="n">
        <v>46272</v>
      </c>
      <c r="D11" s="14" t="n"/>
      <c r="E11" s="14" t="n"/>
      <c r="F11" s="14" t="n"/>
      <c r="G11" s="13" t="inlineStr">
        <is>
          <t>Equipe Fictícia Ponte</t>
        </is>
      </c>
      <c r="H11" s="13" t="inlineStr">
        <is>
          <t>Ministério Fictício Acolhida</t>
        </is>
      </c>
      <c r="I11" s="13" t="inlineStr">
        <is>
          <t>Agendar conversa inicial</t>
        </is>
      </c>
      <c r="J11" s="14" t="n">
        <v>46283</v>
      </c>
      <c r="K11" s="12" t="inlineStr">
        <is>
          <t>Não iniciado</t>
        </is>
      </c>
      <c r="L11" s="16">
        <f>IF(OR($A11="",$C11=""),"",IFERROR(MAX(0,TODAY()-$C11),""))</f>
        <v/>
      </c>
      <c r="M11" s="9">
        <f>IF($A11="","",IF($K11="Concluído","Concluído",IF($K11="Pausado","Pausado",IF($J11="","Sem prazo",IFERROR(IF($J11&lt;TODAY(),"Prazo vencido",IF($J11&lt;=TODAY()+Premissas!$B$4,"Prazo próximo","No prazo")),"Conferir")))))</f>
        <v/>
      </c>
      <c r="N11" s="9">
        <f>IF($A11="","",IF($F11&lt;&gt;"","Integrado",IF($E11&lt;&gt;"","Classe concluída",IF($D11&lt;&gt;"","Conversa realizada",IF($C11&lt;&gt;"","Recebido","")))))</f>
        <v/>
      </c>
    </row>
    <row r="12" ht="25" customHeight="1">
      <c r="A12" s="12" t="inlineStr">
        <is>
          <t>NM-FIC-009</t>
        </is>
      </c>
      <c r="B12" s="13" t="inlineStr">
        <is>
          <t>Pessoa Fictícia Íris</t>
        </is>
      </c>
      <c r="C12" s="14" t="n">
        <v>46156</v>
      </c>
      <c r="D12" s="14" t="n">
        <v>46164</v>
      </c>
      <c r="E12" s="14" t="n">
        <v>46186</v>
      </c>
      <c r="F12" s="14" t="n">
        <v>46204</v>
      </c>
      <c r="G12" s="13" t="inlineStr">
        <is>
          <t>Responsável Fictício Alfa</t>
        </is>
      </c>
      <c r="H12" s="13" t="inlineStr">
        <is>
          <t>Ministério Fictício Comunidade</t>
        </is>
      </c>
      <c r="I12" s="13" t="n"/>
      <c r="J12" s="14" t="n"/>
      <c r="K12" s="12" t="inlineStr">
        <is>
          <t>Concluído</t>
        </is>
      </c>
      <c r="L12" s="15">
        <f>IF(OR($A12="",$C12=""),"",IFERROR(MAX(0,TODAY()-$C12),""))</f>
        <v/>
      </c>
      <c r="M12" s="6">
        <f>IF($A12="","",IF($K12="Concluído","Concluído",IF($K12="Pausado","Pausado",IF($J12="","Sem prazo",IFERROR(IF($J12&lt;TODAY(),"Prazo vencido",IF($J12&lt;=TODAY()+Premissas!$B$4,"Prazo próximo","No prazo")),"Conferir")))))</f>
        <v/>
      </c>
      <c r="N12" s="6">
        <f>IF($A12="","",IF($F12&lt;&gt;"","Integrado",IF($E12&lt;&gt;"","Classe concluída",IF($D12&lt;&gt;"","Conversa realizada",IF($C12&lt;&gt;"","Recebido","")))))</f>
        <v/>
      </c>
    </row>
    <row r="13" ht="25" customHeight="1">
      <c r="A13" s="12" t="inlineStr">
        <is>
          <t>NM-FIC-010</t>
        </is>
      </c>
      <c r="B13" s="13" t="inlineStr">
        <is>
          <t>Pessoa Fictícia Jaspe</t>
        </is>
      </c>
      <c r="C13" s="14" t="n">
        <v>46258</v>
      </c>
      <c r="D13" s="14" t="n">
        <v>46261</v>
      </c>
      <c r="E13" s="14" t="n">
        <v>46270</v>
      </c>
      <c r="F13" s="14" t="n"/>
      <c r="G13" s="13" t="inlineStr">
        <is>
          <t>Responsável Fictício Beta</t>
        </is>
      </c>
      <c r="H13" s="13" t="inlineStr">
        <is>
          <t>Ministério Fictício Convivência</t>
        </is>
      </c>
      <c r="I13" s="13" t="inlineStr">
        <is>
          <t>Convidar para encontro comunitário</t>
        </is>
      </c>
      <c r="J13" s="14" t="n">
        <v>46279</v>
      </c>
      <c r="K13" s="12" t="inlineStr">
        <is>
          <t>Em andamento</t>
        </is>
      </c>
      <c r="L13" s="16">
        <f>IF(OR($A13="",$C13=""),"",IFERROR(MAX(0,TODAY()-$C13),""))</f>
        <v/>
      </c>
      <c r="M13" s="9">
        <f>IF($A13="","",IF($K13="Concluído","Concluído",IF($K13="Pausado","Pausado",IF($J13="","Sem prazo",IFERROR(IF($J13&lt;TODAY(),"Prazo vencido",IF($J13&lt;=TODAY()+Premissas!$B$4,"Prazo próximo","No prazo")),"Conferir")))))</f>
        <v/>
      </c>
      <c r="N13" s="9">
        <f>IF($A13="","",IF($F13&lt;&gt;"","Integrado",IF($E13&lt;&gt;"","Classe concluída",IF($D13&lt;&gt;"","Conversa realizada",IF($C13&lt;&gt;"","Recebido","")))))</f>
        <v/>
      </c>
    </row>
    <row r="14" ht="25" customHeight="1">
      <c r="A14" s="12" t="n"/>
      <c r="B14" s="13" t="n"/>
      <c r="C14" s="14" t="n"/>
      <c r="D14" s="14" t="n"/>
      <c r="E14" s="14" t="n"/>
      <c r="F14" s="14" t="n"/>
      <c r="G14" s="13" t="n"/>
      <c r="H14" s="13" t="n"/>
      <c r="I14" s="13" t="n"/>
      <c r="J14" s="14" t="n"/>
      <c r="K14" s="12" t="n"/>
      <c r="L14" s="15">
        <f>IF(OR($A14="",$C14=""),"",IFERROR(MAX(0,TODAY()-$C14),""))</f>
        <v/>
      </c>
      <c r="M14" s="6">
        <f>IF($A14="","",IF($K14="Concluído","Concluído",IF($K14="Pausado","Pausado",IF($J14="","Sem prazo",IFERROR(IF($J14&lt;TODAY(),"Prazo vencido",IF($J14&lt;=TODAY()+Premissas!$B$4,"Prazo próximo","No prazo")),"Conferir")))))</f>
        <v/>
      </c>
      <c r="N14" s="6">
        <f>IF($A14="","",IF($F14&lt;&gt;"","Integrado",IF($E14&lt;&gt;"","Classe concluída",IF($D14&lt;&gt;"","Conversa realizada",IF($C14&lt;&gt;"","Recebido","")))))</f>
        <v/>
      </c>
    </row>
    <row r="15" ht="25" customHeight="1">
      <c r="A15" s="12" t="n"/>
      <c r="B15" s="13" t="n"/>
      <c r="C15" s="14" t="n"/>
      <c r="D15" s="14" t="n"/>
      <c r="E15" s="14" t="n"/>
      <c r="F15" s="14" t="n"/>
      <c r="G15" s="13" t="n"/>
      <c r="H15" s="13" t="n"/>
      <c r="I15" s="13" t="n"/>
      <c r="J15" s="14" t="n"/>
      <c r="K15" s="12" t="n"/>
      <c r="L15" s="16">
        <f>IF(OR($A15="",$C15=""),"",IFERROR(MAX(0,TODAY()-$C15),""))</f>
        <v/>
      </c>
      <c r="M15" s="9">
        <f>IF($A15="","",IF($K15="Concluído","Concluído",IF($K15="Pausado","Pausado",IF($J15="","Sem prazo",IFERROR(IF($J15&lt;TODAY(),"Prazo vencido",IF($J15&lt;=TODAY()+Premissas!$B$4,"Prazo próximo","No prazo")),"Conferir")))))</f>
        <v/>
      </c>
      <c r="N15" s="9">
        <f>IF($A15="","",IF($F15&lt;&gt;"","Integrado",IF($E15&lt;&gt;"","Classe concluída",IF($D15&lt;&gt;"","Conversa realizada",IF($C15&lt;&gt;"","Recebido","")))))</f>
        <v/>
      </c>
    </row>
    <row r="16" ht="25" customHeight="1">
      <c r="A16" s="12" t="n"/>
      <c r="B16" s="13" t="n"/>
      <c r="C16" s="14" t="n"/>
      <c r="D16" s="14" t="n"/>
      <c r="E16" s="14" t="n"/>
      <c r="F16" s="14" t="n"/>
      <c r="G16" s="13" t="n"/>
      <c r="H16" s="13" t="n"/>
      <c r="I16" s="13" t="n"/>
      <c r="J16" s="14" t="n"/>
      <c r="K16" s="12" t="n"/>
      <c r="L16" s="15">
        <f>IF(OR($A16="",$C16=""),"",IFERROR(MAX(0,TODAY()-$C16),""))</f>
        <v/>
      </c>
      <c r="M16" s="6">
        <f>IF($A16="","",IF($K16="Concluído","Concluído",IF($K16="Pausado","Pausado",IF($J16="","Sem prazo",IFERROR(IF($J16&lt;TODAY(),"Prazo vencido",IF($J16&lt;=TODAY()+Premissas!$B$4,"Prazo próximo","No prazo")),"Conferir")))))</f>
        <v/>
      </c>
      <c r="N16" s="6">
        <f>IF($A16="","",IF($F16&lt;&gt;"","Integrado",IF($E16&lt;&gt;"","Classe concluída",IF($D16&lt;&gt;"","Conversa realizada",IF($C16&lt;&gt;"","Recebido","")))))</f>
        <v/>
      </c>
    </row>
    <row r="17" ht="25" customHeight="1">
      <c r="A17" s="12" t="n"/>
      <c r="B17" s="13" t="n"/>
      <c r="C17" s="14" t="n"/>
      <c r="D17" s="14" t="n"/>
      <c r="E17" s="14" t="n"/>
      <c r="F17" s="14" t="n"/>
      <c r="G17" s="13" t="n"/>
      <c r="H17" s="13" t="n"/>
      <c r="I17" s="13" t="n"/>
      <c r="J17" s="14" t="n"/>
      <c r="K17" s="12" t="n"/>
      <c r="L17" s="16">
        <f>IF(OR($A17="",$C17=""),"",IFERROR(MAX(0,TODAY()-$C17),""))</f>
        <v/>
      </c>
      <c r="M17" s="9">
        <f>IF($A17="","",IF($K17="Concluído","Concluído",IF($K17="Pausado","Pausado",IF($J17="","Sem prazo",IFERROR(IF($J17&lt;TODAY(),"Prazo vencido",IF($J17&lt;=TODAY()+Premissas!$B$4,"Prazo próximo","No prazo")),"Conferir")))))</f>
        <v/>
      </c>
      <c r="N17" s="9">
        <f>IF($A17="","",IF($F17&lt;&gt;"","Integrado",IF($E17&lt;&gt;"","Classe concluída",IF($D17&lt;&gt;"","Conversa realizada",IF($C17&lt;&gt;"","Recebido","")))))</f>
        <v/>
      </c>
    </row>
    <row r="18" ht="25" customHeight="1">
      <c r="A18" s="12" t="n"/>
      <c r="B18" s="13" t="n"/>
      <c r="C18" s="14" t="n"/>
      <c r="D18" s="14" t="n"/>
      <c r="E18" s="14" t="n"/>
      <c r="F18" s="14" t="n"/>
      <c r="G18" s="13" t="n"/>
      <c r="H18" s="13" t="n"/>
      <c r="I18" s="13" t="n"/>
      <c r="J18" s="14" t="n"/>
      <c r="K18" s="12" t="n"/>
      <c r="L18" s="15">
        <f>IF(OR($A18="",$C18=""),"",IFERROR(MAX(0,TODAY()-$C18),""))</f>
        <v/>
      </c>
      <c r="M18" s="6">
        <f>IF($A18="","",IF($K18="Concluído","Concluído",IF($K18="Pausado","Pausado",IF($J18="","Sem prazo",IFERROR(IF($J18&lt;TODAY(),"Prazo vencido",IF($J18&lt;=TODAY()+Premissas!$B$4,"Prazo próximo","No prazo")),"Conferir")))))</f>
        <v/>
      </c>
      <c r="N18" s="6">
        <f>IF($A18="","",IF($F18&lt;&gt;"","Integrado",IF($E18&lt;&gt;"","Classe concluída",IF($D18&lt;&gt;"","Conversa realizada",IF($C18&lt;&gt;"","Recebido","")))))</f>
        <v/>
      </c>
    </row>
    <row r="19" ht="25" customHeight="1">
      <c r="A19" s="12" t="n"/>
      <c r="B19" s="13" t="n"/>
      <c r="C19" s="14" t="n"/>
      <c r="D19" s="14" t="n"/>
      <c r="E19" s="14" t="n"/>
      <c r="F19" s="14" t="n"/>
      <c r="G19" s="13" t="n"/>
      <c r="H19" s="13" t="n"/>
      <c r="I19" s="13" t="n"/>
      <c r="J19" s="14" t="n"/>
      <c r="K19" s="12" t="n"/>
      <c r="L19" s="16">
        <f>IF(OR($A19="",$C19=""),"",IFERROR(MAX(0,TODAY()-$C19),""))</f>
        <v/>
      </c>
      <c r="M19" s="9">
        <f>IF($A19="","",IF($K19="Concluído","Concluído",IF($K19="Pausado","Pausado",IF($J19="","Sem prazo",IFERROR(IF($J19&lt;TODAY(),"Prazo vencido",IF($J19&lt;=TODAY()+Premissas!$B$4,"Prazo próximo","No prazo")),"Conferir")))))</f>
        <v/>
      </c>
      <c r="N19" s="9">
        <f>IF($A19="","",IF($F19&lt;&gt;"","Integrado",IF($E19&lt;&gt;"","Classe concluída",IF($D19&lt;&gt;"","Conversa realizada",IF($C19&lt;&gt;"","Recebido","")))))</f>
        <v/>
      </c>
    </row>
    <row r="20" ht="25" customHeight="1">
      <c r="A20" s="12" t="n"/>
      <c r="B20" s="13" t="n"/>
      <c r="C20" s="14" t="n"/>
      <c r="D20" s="14" t="n"/>
      <c r="E20" s="14" t="n"/>
      <c r="F20" s="14" t="n"/>
      <c r="G20" s="13" t="n"/>
      <c r="H20" s="13" t="n"/>
      <c r="I20" s="13" t="n"/>
      <c r="J20" s="14" t="n"/>
      <c r="K20" s="12" t="n"/>
      <c r="L20" s="15">
        <f>IF(OR($A20="",$C20=""),"",IFERROR(MAX(0,TODAY()-$C20),""))</f>
        <v/>
      </c>
      <c r="M20" s="6">
        <f>IF($A20="","",IF($K20="Concluído","Concluído",IF($K20="Pausado","Pausado",IF($J20="","Sem prazo",IFERROR(IF($J20&lt;TODAY(),"Prazo vencido",IF($J20&lt;=TODAY()+Premissas!$B$4,"Prazo próximo","No prazo")),"Conferir")))))</f>
        <v/>
      </c>
      <c r="N20" s="6">
        <f>IF($A20="","",IF($F20&lt;&gt;"","Integrado",IF($E20&lt;&gt;"","Classe concluída",IF($D20&lt;&gt;"","Conversa realizada",IF($C20&lt;&gt;"","Recebido","")))))</f>
        <v/>
      </c>
    </row>
    <row r="21" ht="25" customHeight="1">
      <c r="A21" s="12" t="n"/>
      <c r="B21" s="13" t="n"/>
      <c r="C21" s="14" t="n"/>
      <c r="D21" s="14" t="n"/>
      <c r="E21" s="14" t="n"/>
      <c r="F21" s="14" t="n"/>
      <c r="G21" s="13" t="n"/>
      <c r="H21" s="13" t="n"/>
      <c r="I21" s="13" t="n"/>
      <c r="J21" s="14" t="n"/>
      <c r="K21" s="12" t="n"/>
      <c r="L21" s="16">
        <f>IF(OR($A21="",$C21=""),"",IFERROR(MAX(0,TODAY()-$C21),""))</f>
        <v/>
      </c>
      <c r="M21" s="9">
        <f>IF($A21="","",IF($K21="Concluído","Concluído",IF($K21="Pausado","Pausado",IF($J21="","Sem prazo",IFERROR(IF($J21&lt;TODAY(),"Prazo vencido",IF($J21&lt;=TODAY()+Premissas!$B$4,"Prazo próximo","No prazo")),"Conferir")))))</f>
        <v/>
      </c>
      <c r="N21" s="9">
        <f>IF($A21="","",IF($F21&lt;&gt;"","Integrado",IF($E21&lt;&gt;"","Classe concluída",IF($D21&lt;&gt;"","Conversa realizada",IF($C21&lt;&gt;"","Recebido","")))))</f>
        <v/>
      </c>
    </row>
    <row r="22" ht="25" customHeight="1">
      <c r="A22" s="12" t="n"/>
      <c r="B22" s="13" t="n"/>
      <c r="C22" s="14" t="n"/>
      <c r="D22" s="14" t="n"/>
      <c r="E22" s="14" t="n"/>
      <c r="F22" s="14" t="n"/>
      <c r="G22" s="13" t="n"/>
      <c r="H22" s="13" t="n"/>
      <c r="I22" s="13" t="n"/>
      <c r="J22" s="14" t="n"/>
      <c r="K22" s="12" t="n"/>
      <c r="L22" s="15">
        <f>IF(OR($A22="",$C22=""),"",IFERROR(MAX(0,TODAY()-$C22),""))</f>
        <v/>
      </c>
      <c r="M22" s="6">
        <f>IF($A22="","",IF($K22="Concluído","Concluído",IF($K22="Pausado","Pausado",IF($J22="","Sem prazo",IFERROR(IF($J22&lt;TODAY(),"Prazo vencido",IF($J22&lt;=TODAY()+Premissas!$B$4,"Prazo próximo","No prazo")),"Conferir")))))</f>
        <v/>
      </c>
      <c r="N22" s="6">
        <f>IF($A22="","",IF($F22&lt;&gt;"","Integrado",IF($E22&lt;&gt;"","Classe concluída",IF($D22&lt;&gt;"","Conversa realizada",IF($C22&lt;&gt;"","Recebido","")))))</f>
        <v/>
      </c>
    </row>
    <row r="23" ht="25" customHeight="1">
      <c r="A23" s="12" t="n"/>
      <c r="B23" s="13" t="n"/>
      <c r="C23" s="14" t="n"/>
      <c r="D23" s="14" t="n"/>
      <c r="E23" s="14" t="n"/>
      <c r="F23" s="14" t="n"/>
      <c r="G23" s="13" t="n"/>
      <c r="H23" s="13" t="n"/>
      <c r="I23" s="13" t="n"/>
      <c r="J23" s="14" t="n"/>
      <c r="K23" s="12" t="n"/>
      <c r="L23" s="16">
        <f>IF(OR($A23="",$C23=""),"",IFERROR(MAX(0,TODAY()-$C23),""))</f>
        <v/>
      </c>
      <c r="M23" s="9">
        <f>IF($A23="","",IF($K23="Concluído","Concluído",IF($K23="Pausado","Pausado",IF($J23="","Sem prazo",IFERROR(IF($J23&lt;TODAY(),"Prazo vencido",IF($J23&lt;=TODAY()+Premissas!$B$4,"Prazo próximo","No prazo")),"Conferir")))))</f>
        <v/>
      </c>
      <c r="N23" s="9">
        <f>IF($A23="","",IF($F23&lt;&gt;"","Integrado",IF($E23&lt;&gt;"","Classe concluída",IF($D23&lt;&gt;"","Conversa realizada",IF($C23&lt;&gt;"","Recebido","")))))</f>
        <v/>
      </c>
    </row>
    <row r="24" ht="25" customHeight="1">
      <c r="A24" s="12" t="n"/>
      <c r="B24" s="13" t="n"/>
      <c r="C24" s="14" t="n"/>
      <c r="D24" s="14" t="n"/>
      <c r="E24" s="14" t="n"/>
      <c r="F24" s="14" t="n"/>
      <c r="G24" s="13" t="n"/>
      <c r="H24" s="13" t="n"/>
      <c r="I24" s="13" t="n"/>
      <c r="J24" s="14" t="n"/>
      <c r="K24" s="12" t="n"/>
      <c r="L24" s="15">
        <f>IF(OR($A24="",$C24=""),"",IFERROR(MAX(0,TODAY()-$C24),""))</f>
        <v/>
      </c>
      <c r="M24" s="6">
        <f>IF($A24="","",IF($K24="Concluído","Concluído",IF($K24="Pausado","Pausado",IF($J24="","Sem prazo",IFERROR(IF($J24&lt;TODAY(),"Prazo vencido",IF($J24&lt;=TODAY()+Premissas!$B$4,"Prazo próximo","No prazo")),"Conferir")))))</f>
        <v/>
      </c>
      <c r="N24" s="6">
        <f>IF($A24="","",IF($F24&lt;&gt;"","Integrado",IF($E24&lt;&gt;"","Classe concluída",IF($D24&lt;&gt;"","Conversa realizada",IF($C24&lt;&gt;"","Recebido","")))))</f>
        <v/>
      </c>
    </row>
    <row r="25" ht="25" customHeight="1">
      <c r="A25" s="12" t="n"/>
      <c r="B25" s="13" t="n"/>
      <c r="C25" s="14" t="n"/>
      <c r="D25" s="14" t="n"/>
      <c r="E25" s="14" t="n"/>
      <c r="F25" s="14" t="n"/>
      <c r="G25" s="13" t="n"/>
      <c r="H25" s="13" t="n"/>
      <c r="I25" s="13" t="n"/>
      <c r="J25" s="14" t="n"/>
      <c r="K25" s="12" t="n"/>
      <c r="L25" s="16">
        <f>IF(OR($A25="",$C25=""),"",IFERROR(MAX(0,TODAY()-$C25),""))</f>
        <v/>
      </c>
      <c r="M25" s="9">
        <f>IF($A25="","",IF($K25="Concluído","Concluído",IF($K25="Pausado","Pausado",IF($J25="","Sem prazo",IFERROR(IF($J25&lt;TODAY(),"Prazo vencido",IF($J25&lt;=TODAY()+Premissas!$B$4,"Prazo próximo","No prazo")),"Conferir")))))</f>
        <v/>
      </c>
      <c r="N25" s="9">
        <f>IF($A25="","",IF($F25&lt;&gt;"","Integrado",IF($E25&lt;&gt;"","Classe concluída",IF($D25&lt;&gt;"","Conversa realizada",IF($C25&lt;&gt;"","Recebido","")))))</f>
        <v/>
      </c>
    </row>
    <row r="26" ht="25" customHeight="1">
      <c r="A26" s="12" t="n"/>
      <c r="B26" s="13" t="n"/>
      <c r="C26" s="14" t="n"/>
      <c r="D26" s="14" t="n"/>
      <c r="E26" s="14" t="n"/>
      <c r="F26" s="14" t="n"/>
      <c r="G26" s="13" t="n"/>
      <c r="H26" s="13" t="n"/>
      <c r="I26" s="13" t="n"/>
      <c r="J26" s="14" t="n"/>
      <c r="K26" s="12" t="n"/>
      <c r="L26" s="15">
        <f>IF(OR($A26="",$C26=""),"",IFERROR(MAX(0,TODAY()-$C26),""))</f>
        <v/>
      </c>
      <c r="M26" s="6">
        <f>IF($A26="","",IF($K26="Concluído","Concluído",IF($K26="Pausado","Pausado",IF($J26="","Sem prazo",IFERROR(IF($J26&lt;TODAY(),"Prazo vencido",IF($J26&lt;=TODAY()+Premissas!$B$4,"Prazo próximo","No prazo")),"Conferir")))))</f>
        <v/>
      </c>
      <c r="N26" s="6">
        <f>IF($A26="","",IF($F26&lt;&gt;"","Integrado",IF($E26&lt;&gt;"","Classe concluída",IF($D26&lt;&gt;"","Conversa realizada",IF($C26&lt;&gt;"","Recebido","")))))</f>
        <v/>
      </c>
    </row>
    <row r="27" ht="25" customHeight="1">
      <c r="A27" s="12" t="n"/>
      <c r="B27" s="13" t="n"/>
      <c r="C27" s="14" t="n"/>
      <c r="D27" s="14" t="n"/>
      <c r="E27" s="14" t="n"/>
      <c r="F27" s="14" t="n"/>
      <c r="G27" s="13" t="n"/>
      <c r="H27" s="13" t="n"/>
      <c r="I27" s="13" t="n"/>
      <c r="J27" s="14" t="n"/>
      <c r="K27" s="12" t="n"/>
      <c r="L27" s="16">
        <f>IF(OR($A27="",$C27=""),"",IFERROR(MAX(0,TODAY()-$C27),""))</f>
        <v/>
      </c>
      <c r="M27" s="9">
        <f>IF($A27="","",IF($K27="Concluído","Concluído",IF($K27="Pausado","Pausado",IF($J27="","Sem prazo",IFERROR(IF($J27&lt;TODAY(),"Prazo vencido",IF($J27&lt;=TODAY()+Premissas!$B$4,"Prazo próximo","No prazo")),"Conferir")))))</f>
        <v/>
      </c>
      <c r="N27" s="9">
        <f>IF($A27="","",IF($F27&lt;&gt;"","Integrado",IF($E27&lt;&gt;"","Classe concluída",IF($D27&lt;&gt;"","Conversa realizada",IF($C27&lt;&gt;"","Recebido","")))))</f>
        <v/>
      </c>
    </row>
    <row r="28" ht="25" customHeight="1">
      <c r="A28" s="12" t="n"/>
      <c r="B28" s="13" t="n"/>
      <c r="C28" s="14" t="n"/>
      <c r="D28" s="14" t="n"/>
      <c r="E28" s="14" t="n"/>
      <c r="F28" s="14" t="n"/>
      <c r="G28" s="13" t="n"/>
      <c r="H28" s="13" t="n"/>
      <c r="I28" s="13" t="n"/>
      <c r="J28" s="14" t="n"/>
      <c r="K28" s="12" t="n"/>
      <c r="L28" s="15">
        <f>IF(OR($A28="",$C28=""),"",IFERROR(MAX(0,TODAY()-$C28),""))</f>
        <v/>
      </c>
      <c r="M28" s="6">
        <f>IF($A28="","",IF($K28="Concluído","Concluído",IF($K28="Pausado","Pausado",IF($J28="","Sem prazo",IFERROR(IF($J28&lt;TODAY(),"Prazo vencido",IF($J28&lt;=TODAY()+Premissas!$B$4,"Prazo próximo","No prazo")),"Conferir")))))</f>
        <v/>
      </c>
      <c r="N28" s="6">
        <f>IF($A28="","",IF($F28&lt;&gt;"","Integrado",IF($E28&lt;&gt;"","Classe concluída",IF($D28&lt;&gt;"","Conversa realizada",IF($C28&lt;&gt;"","Recebido","")))))</f>
        <v/>
      </c>
    </row>
    <row r="29" ht="25" customHeight="1">
      <c r="A29" s="12" t="n"/>
      <c r="B29" s="13" t="n"/>
      <c r="C29" s="14" t="n"/>
      <c r="D29" s="14" t="n"/>
      <c r="E29" s="14" t="n"/>
      <c r="F29" s="14" t="n"/>
      <c r="G29" s="13" t="n"/>
      <c r="H29" s="13" t="n"/>
      <c r="I29" s="13" t="n"/>
      <c r="J29" s="14" t="n"/>
      <c r="K29" s="12" t="n"/>
      <c r="L29" s="16">
        <f>IF(OR($A29="",$C29=""),"",IFERROR(MAX(0,TODAY()-$C29),""))</f>
        <v/>
      </c>
      <c r="M29" s="9">
        <f>IF($A29="","",IF($K29="Concluído","Concluído",IF($K29="Pausado","Pausado",IF($J29="","Sem prazo",IFERROR(IF($J29&lt;TODAY(),"Prazo vencido",IF($J29&lt;=TODAY()+Premissas!$B$4,"Prazo próximo","No prazo")),"Conferir")))))</f>
        <v/>
      </c>
      <c r="N29" s="9">
        <f>IF($A29="","",IF($F29&lt;&gt;"","Integrado",IF($E29&lt;&gt;"","Classe concluída",IF($D29&lt;&gt;"","Conversa realizada",IF($C29&lt;&gt;"","Recebido","")))))</f>
        <v/>
      </c>
    </row>
    <row r="30" ht="25" customHeight="1">
      <c r="A30" s="12" t="n"/>
      <c r="B30" s="13" t="n"/>
      <c r="C30" s="14" t="n"/>
      <c r="D30" s="14" t="n"/>
      <c r="E30" s="14" t="n"/>
      <c r="F30" s="14" t="n"/>
      <c r="G30" s="13" t="n"/>
      <c r="H30" s="13" t="n"/>
      <c r="I30" s="13" t="n"/>
      <c r="J30" s="14" t="n"/>
      <c r="K30" s="12" t="n"/>
      <c r="L30" s="15">
        <f>IF(OR($A30="",$C30=""),"",IFERROR(MAX(0,TODAY()-$C30),""))</f>
        <v/>
      </c>
      <c r="M30" s="6">
        <f>IF($A30="","",IF($K30="Concluído","Concluído",IF($K30="Pausado","Pausado",IF($J30="","Sem prazo",IFERROR(IF($J30&lt;TODAY(),"Prazo vencido",IF($J30&lt;=TODAY()+Premissas!$B$4,"Prazo próximo","No prazo")),"Conferir")))))</f>
        <v/>
      </c>
      <c r="N30" s="6">
        <f>IF($A30="","",IF($F30&lt;&gt;"","Integrado",IF($E30&lt;&gt;"","Classe concluída",IF($D30&lt;&gt;"","Conversa realizada",IF($C30&lt;&gt;"","Recebido","")))))</f>
        <v/>
      </c>
    </row>
    <row r="31" ht="25" customHeight="1">
      <c r="A31" s="12" t="n"/>
      <c r="B31" s="13" t="n"/>
      <c r="C31" s="14" t="n"/>
      <c r="D31" s="14" t="n"/>
      <c r="E31" s="14" t="n"/>
      <c r="F31" s="14" t="n"/>
      <c r="G31" s="13" t="n"/>
      <c r="H31" s="13" t="n"/>
      <c r="I31" s="13" t="n"/>
      <c r="J31" s="14" t="n"/>
      <c r="K31" s="12" t="n"/>
      <c r="L31" s="16">
        <f>IF(OR($A31="",$C31=""),"",IFERROR(MAX(0,TODAY()-$C31),""))</f>
        <v/>
      </c>
      <c r="M31" s="9">
        <f>IF($A31="","",IF($K31="Concluído","Concluído",IF($K31="Pausado","Pausado",IF($J31="","Sem prazo",IFERROR(IF($J31&lt;TODAY(),"Prazo vencido",IF($J31&lt;=TODAY()+Premissas!$B$4,"Prazo próximo","No prazo")),"Conferir")))))</f>
        <v/>
      </c>
      <c r="N31" s="9">
        <f>IF($A31="","",IF($F31&lt;&gt;"","Integrado",IF($E31&lt;&gt;"","Classe concluída",IF($D31&lt;&gt;"","Conversa realizada",IF($C31&lt;&gt;"","Recebido","")))))</f>
        <v/>
      </c>
    </row>
    <row r="32" ht="25" customHeight="1">
      <c r="A32" s="12" t="n"/>
      <c r="B32" s="13" t="n"/>
      <c r="C32" s="14" t="n"/>
      <c r="D32" s="14" t="n"/>
      <c r="E32" s="14" t="n"/>
      <c r="F32" s="14" t="n"/>
      <c r="G32" s="13" t="n"/>
      <c r="H32" s="13" t="n"/>
      <c r="I32" s="13" t="n"/>
      <c r="J32" s="14" t="n"/>
      <c r="K32" s="12" t="n"/>
      <c r="L32" s="15">
        <f>IF(OR($A32="",$C32=""),"",IFERROR(MAX(0,TODAY()-$C32),""))</f>
        <v/>
      </c>
      <c r="M32" s="6">
        <f>IF($A32="","",IF($K32="Concluído","Concluído",IF($K32="Pausado","Pausado",IF($J32="","Sem prazo",IFERROR(IF($J32&lt;TODAY(),"Prazo vencido",IF($J32&lt;=TODAY()+Premissas!$B$4,"Prazo próximo","No prazo")),"Conferir")))))</f>
        <v/>
      </c>
      <c r="N32" s="6">
        <f>IF($A32="","",IF($F32&lt;&gt;"","Integrado",IF($E32&lt;&gt;"","Classe concluída",IF($D32&lt;&gt;"","Conversa realizada",IF($C32&lt;&gt;"","Recebido","")))))</f>
        <v/>
      </c>
    </row>
    <row r="33" ht="25" customHeight="1">
      <c r="A33" s="12" t="n"/>
      <c r="B33" s="13" t="n"/>
      <c r="C33" s="14" t="n"/>
      <c r="D33" s="14" t="n"/>
      <c r="E33" s="14" t="n"/>
      <c r="F33" s="14" t="n"/>
      <c r="G33" s="13" t="n"/>
      <c r="H33" s="13" t="n"/>
      <c r="I33" s="13" t="n"/>
      <c r="J33" s="14" t="n"/>
      <c r="K33" s="12" t="n"/>
      <c r="L33" s="16">
        <f>IF(OR($A33="",$C33=""),"",IFERROR(MAX(0,TODAY()-$C33),""))</f>
        <v/>
      </c>
      <c r="M33" s="9">
        <f>IF($A33="","",IF($K33="Concluído","Concluído",IF($K33="Pausado","Pausado",IF($J33="","Sem prazo",IFERROR(IF($J33&lt;TODAY(),"Prazo vencido",IF($J33&lt;=TODAY()+Premissas!$B$4,"Prazo próximo","No prazo")),"Conferir")))))</f>
        <v/>
      </c>
      <c r="N33" s="9">
        <f>IF($A33="","",IF($F33&lt;&gt;"","Integrado",IF($E33&lt;&gt;"","Classe concluída",IF($D33&lt;&gt;"","Conversa realizada",IF($C33&lt;&gt;"","Recebido","")))))</f>
        <v/>
      </c>
    </row>
    <row r="34" ht="25" customHeight="1">
      <c r="A34" s="12" t="n"/>
      <c r="B34" s="13" t="n"/>
      <c r="C34" s="14" t="n"/>
      <c r="D34" s="14" t="n"/>
      <c r="E34" s="14" t="n"/>
      <c r="F34" s="14" t="n"/>
      <c r="G34" s="13" t="n"/>
      <c r="H34" s="13" t="n"/>
      <c r="I34" s="13" t="n"/>
      <c r="J34" s="14" t="n"/>
      <c r="K34" s="12" t="n"/>
      <c r="L34" s="15">
        <f>IF(OR($A34="",$C34=""),"",IFERROR(MAX(0,TODAY()-$C34),""))</f>
        <v/>
      </c>
      <c r="M34" s="6">
        <f>IF($A34="","",IF($K34="Concluído","Concluído",IF($K34="Pausado","Pausado",IF($J34="","Sem prazo",IFERROR(IF($J34&lt;TODAY(),"Prazo vencido",IF($J34&lt;=TODAY()+Premissas!$B$4,"Prazo próximo","No prazo")),"Conferir")))))</f>
        <v/>
      </c>
      <c r="N34" s="6">
        <f>IF($A34="","",IF($F34&lt;&gt;"","Integrado",IF($E34&lt;&gt;"","Classe concluída",IF($D34&lt;&gt;"","Conversa realizada",IF($C34&lt;&gt;"","Recebido","")))))</f>
        <v/>
      </c>
    </row>
    <row r="35" ht="25" customHeight="1">
      <c r="A35" s="12" t="n"/>
      <c r="B35" s="13" t="n"/>
      <c r="C35" s="14" t="n"/>
      <c r="D35" s="14" t="n"/>
      <c r="E35" s="14" t="n"/>
      <c r="F35" s="14" t="n"/>
      <c r="G35" s="13" t="n"/>
      <c r="H35" s="13" t="n"/>
      <c r="I35" s="13" t="n"/>
      <c r="J35" s="14" t="n"/>
      <c r="K35" s="12" t="n"/>
      <c r="L35" s="16">
        <f>IF(OR($A35="",$C35=""),"",IFERROR(MAX(0,TODAY()-$C35),""))</f>
        <v/>
      </c>
      <c r="M35" s="9">
        <f>IF($A35="","",IF($K35="Concluído","Concluído",IF($K35="Pausado","Pausado",IF($J35="","Sem prazo",IFERROR(IF($J35&lt;TODAY(),"Prazo vencido",IF($J35&lt;=TODAY()+Premissas!$B$4,"Prazo próximo","No prazo")),"Conferir")))))</f>
        <v/>
      </c>
      <c r="N35" s="9">
        <f>IF($A35="","",IF($F35&lt;&gt;"","Integrado",IF($E35&lt;&gt;"","Classe concluída",IF($D35&lt;&gt;"","Conversa realizada",IF($C35&lt;&gt;"","Recebido","")))))</f>
        <v/>
      </c>
    </row>
    <row r="36" ht="25" customHeight="1">
      <c r="A36" s="12" t="n"/>
      <c r="B36" s="13" t="n"/>
      <c r="C36" s="14" t="n"/>
      <c r="D36" s="14" t="n"/>
      <c r="E36" s="14" t="n"/>
      <c r="F36" s="14" t="n"/>
      <c r="G36" s="13" t="n"/>
      <c r="H36" s="13" t="n"/>
      <c r="I36" s="13" t="n"/>
      <c r="J36" s="14" t="n"/>
      <c r="K36" s="12" t="n"/>
      <c r="L36" s="15">
        <f>IF(OR($A36="",$C36=""),"",IFERROR(MAX(0,TODAY()-$C36),""))</f>
        <v/>
      </c>
      <c r="M36" s="6">
        <f>IF($A36="","",IF($K36="Concluído","Concluído",IF($K36="Pausado","Pausado",IF($J36="","Sem prazo",IFERROR(IF($J36&lt;TODAY(),"Prazo vencido",IF($J36&lt;=TODAY()+Premissas!$B$4,"Prazo próximo","No prazo")),"Conferir")))))</f>
        <v/>
      </c>
      <c r="N36" s="6">
        <f>IF($A36="","",IF($F36&lt;&gt;"","Integrado",IF($E36&lt;&gt;"","Classe concluída",IF($D36&lt;&gt;"","Conversa realizada",IF($C36&lt;&gt;"","Recebido","")))))</f>
        <v/>
      </c>
    </row>
    <row r="37" ht="25" customHeight="1">
      <c r="A37" s="12" t="n"/>
      <c r="B37" s="13" t="n"/>
      <c r="C37" s="14" t="n"/>
      <c r="D37" s="14" t="n"/>
      <c r="E37" s="14" t="n"/>
      <c r="F37" s="14" t="n"/>
      <c r="G37" s="13" t="n"/>
      <c r="H37" s="13" t="n"/>
      <c r="I37" s="13" t="n"/>
      <c r="J37" s="14" t="n"/>
      <c r="K37" s="12" t="n"/>
      <c r="L37" s="16">
        <f>IF(OR($A37="",$C37=""),"",IFERROR(MAX(0,TODAY()-$C37),""))</f>
        <v/>
      </c>
      <c r="M37" s="9">
        <f>IF($A37="","",IF($K37="Concluído","Concluído",IF($K37="Pausado","Pausado",IF($J37="","Sem prazo",IFERROR(IF($J37&lt;TODAY(),"Prazo vencido",IF($J37&lt;=TODAY()+Premissas!$B$4,"Prazo próximo","No prazo")),"Conferir")))))</f>
        <v/>
      </c>
      <c r="N37" s="9">
        <f>IF($A37="","",IF($F37&lt;&gt;"","Integrado",IF($E37&lt;&gt;"","Classe concluída",IF($D37&lt;&gt;"","Conversa realizada",IF($C37&lt;&gt;"","Recebido","")))))</f>
        <v/>
      </c>
    </row>
    <row r="38" ht="25" customHeight="1">
      <c r="A38" s="12" t="n"/>
      <c r="B38" s="13" t="n"/>
      <c r="C38" s="14" t="n"/>
      <c r="D38" s="14" t="n"/>
      <c r="E38" s="14" t="n"/>
      <c r="F38" s="14" t="n"/>
      <c r="G38" s="13" t="n"/>
      <c r="H38" s="13" t="n"/>
      <c r="I38" s="13" t="n"/>
      <c r="J38" s="14" t="n"/>
      <c r="K38" s="12" t="n"/>
      <c r="L38" s="15">
        <f>IF(OR($A38="",$C38=""),"",IFERROR(MAX(0,TODAY()-$C38),""))</f>
        <v/>
      </c>
      <c r="M38" s="6">
        <f>IF($A38="","",IF($K38="Concluído","Concluído",IF($K38="Pausado","Pausado",IF($J38="","Sem prazo",IFERROR(IF($J38&lt;TODAY(),"Prazo vencido",IF($J38&lt;=TODAY()+Premissas!$B$4,"Prazo próximo","No prazo")),"Conferir")))))</f>
        <v/>
      </c>
      <c r="N38" s="6">
        <f>IF($A38="","",IF($F38&lt;&gt;"","Integrado",IF($E38&lt;&gt;"","Classe concluída",IF($D38&lt;&gt;"","Conversa realizada",IF($C38&lt;&gt;"","Recebido","")))))</f>
        <v/>
      </c>
    </row>
    <row r="39" ht="25" customHeight="1">
      <c r="A39" s="12" t="n"/>
      <c r="B39" s="13" t="n"/>
      <c r="C39" s="14" t="n"/>
      <c r="D39" s="14" t="n"/>
      <c r="E39" s="14" t="n"/>
      <c r="F39" s="14" t="n"/>
      <c r="G39" s="13" t="n"/>
      <c r="H39" s="13" t="n"/>
      <c r="I39" s="13" t="n"/>
      <c r="J39" s="14" t="n"/>
      <c r="K39" s="12" t="n"/>
      <c r="L39" s="16">
        <f>IF(OR($A39="",$C39=""),"",IFERROR(MAX(0,TODAY()-$C39),""))</f>
        <v/>
      </c>
      <c r="M39" s="9">
        <f>IF($A39="","",IF($K39="Concluído","Concluído",IF($K39="Pausado","Pausado",IF($J39="","Sem prazo",IFERROR(IF($J39&lt;TODAY(),"Prazo vencido",IF($J39&lt;=TODAY()+Premissas!$B$4,"Prazo próximo","No prazo")),"Conferir")))))</f>
        <v/>
      </c>
      <c r="N39" s="9">
        <f>IF($A39="","",IF($F39&lt;&gt;"","Integrado",IF($E39&lt;&gt;"","Classe concluída",IF($D39&lt;&gt;"","Conversa realizada",IF($C39&lt;&gt;"","Recebido","")))))</f>
        <v/>
      </c>
    </row>
    <row r="40" ht="25" customHeight="1">
      <c r="A40" s="12" t="n"/>
      <c r="B40" s="13" t="n"/>
      <c r="C40" s="14" t="n"/>
      <c r="D40" s="14" t="n"/>
      <c r="E40" s="14" t="n"/>
      <c r="F40" s="14" t="n"/>
      <c r="G40" s="13" t="n"/>
      <c r="H40" s="13" t="n"/>
      <c r="I40" s="13" t="n"/>
      <c r="J40" s="14" t="n"/>
      <c r="K40" s="12" t="n"/>
      <c r="L40" s="15">
        <f>IF(OR($A40="",$C40=""),"",IFERROR(MAX(0,TODAY()-$C40),""))</f>
        <v/>
      </c>
      <c r="M40" s="6">
        <f>IF($A40="","",IF($K40="Concluído","Concluído",IF($K40="Pausado","Pausado",IF($J40="","Sem prazo",IFERROR(IF($J40&lt;TODAY(),"Prazo vencido",IF($J40&lt;=TODAY()+Premissas!$B$4,"Prazo próximo","No prazo")),"Conferir")))))</f>
        <v/>
      </c>
      <c r="N40" s="6">
        <f>IF($A40="","",IF($F40&lt;&gt;"","Integrado",IF($E40&lt;&gt;"","Classe concluída",IF($D40&lt;&gt;"","Conversa realizada",IF($C40&lt;&gt;"","Recebido","")))))</f>
        <v/>
      </c>
    </row>
    <row r="41" ht="25" customHeight="1">
      <c r="A41" s="12" t="n"/>
      <c r="B41" s="13" t="n"/>
      <c r="C41" s="14" t="n"/>
      <c r="D41" s="14" t="n"/>
      <c r="E41" s="14" t="n"/>
      <c r="F41" s="14" t="n"/>
      <c r="G41" s="13" t="n"/>
      <c r="H41" s="13" t="n"/>
      <c r="I41" s="13" t="n"/>
      <c r="J41" s="14" t="n"/>
      <c r="K41" s="12" t="n"/>
      <c r="L41" s="16">
        <f>IF(OR($A41="",$C41=""),"",IFERROR(MAX(0,TODAY()-$C41),""))</f>
        <v/>
      </c>
      <c r="M41" s="9">
        <f>IF($A41="","",IF($K41="Concluído","Concluído",IF($K41="Pausado","Pausado",IF($J41="","Sem prazo",IFERROR(IF($J41&lt;TODAY(),"Prazo vencido",IF($J41&lt;=TODAY()+Premissas!$B$4,"Prazo próximo","No prazo")),"Conferir")))))</f>
        <v/>
      </c>
      <c r="N41" s="9">
        <f>IF($A41="","",IF($F41&lt;&gt;"","Integrado",IF($E41&lt;&gt;"","Classe concluída",IF($D41&lt;&gt;"","Conversa realizada",IF($C41&lt;&gt;"","Recebido","")))))</f>
        <v/>
      </c>
    </row>
    <row r="42" ht="25" customHeight="1">
      <c r="A42" s="12" t="n"/>
      <c r="B42" s="13" t="n"/>
      <c r="C42" s="14" t="n"/>
      <c r="D42" s="14" t="n"/>
      <c r="E42" s="14" t="n"/>
      <c r="F42" s="14" t="n"/>
      <c r="G42" s="13" t="n"/>
      <c r="H42" s="13" t="n"/>
      <c r="I42" s="13" t="n"/>
      <c r="J42" s="14" t="n"/>
      <c r="K42" s="12" t="n"/>
      <c r="L42" s="15">
        <f>IF(OR($A42="",$C42=""),"",IFERROR(MAX(0,TODAY()-$C42),""))</f>
        <v/>
      </c>
      <c r="M42" s="6">
        <f>IF($A42="","",IF($K42="Concluído","Concluído",IF($K42="Pausado","Pausado",IF($J42="","Sem prazo",IFERROR(IF($J42&lt;TODAY(),"Prazo vencido",IF($J42&lt;=TODAY()+Premissas!$B$4,"Prazo próximo","No prazo")),"Conferir")))))</f>
        <v/>
      </c>
      <c r="N42" s="6">
        <f>IF($A42="","",IF($F42&lt;&gt;"","Integrado",IF($E42&lt;&gt;"","Classe concluída",IF($D42&lt;&gt;"","Conversa realizada",IF($C42&lt;&gt;"","Recebido","")))))</f>
        <v/>
      </c>
    </row>
    <row r="43" ht="25" customHeight="1">
      <c r="A43" s="12" t="n"/>
      <c r="B43" s="13" t="n"/>
      <c r="C43" s="14" t="n"/>
      <c r="D43" s="14" t="n"/>
      <c r="E43" s="14" t="n"/>
      <c r="F43" s="14" t="n"/>
      <c r="G43" s="13" t="n"/>
      <c r="H43" s="13" t="n"/>
      <c r="I43" s="13" t="n"/>
      <c r="J43" s="14" t="n"/>
      <c r="K43" s="12" t="n"/>
      <c r="L43" s="16">
        <f>IF(OR($A43="",$C43=""),"",IFERROR(MAX(0,TODAY()-$C43),""))</f>
        <v/>
      </c>
      <c r="M43" s="9">
        <f>IF($A43="","",IF($K43="Concluído","Concluído",IF($K43="Pausado","Pausado",IF($J43="","Sem prazo",IFERROR(IF($J43&lt;TODAY(),"Prazo vencido",IF($J43&lt;=TODAY()+Premissas!$B$4,"Prazo próximo","No prazo")),"Conferir")))))</f>
        <v/>
      </c>
      <c r="N43" s="9">
        <f>IF($A43="","",IF($F43&lt;&gt;"","Integrado",IF($E43&lt;&gt;"","Classe concluída",IF($D43&lt;&gt;"","Conversa realizada",IF($C43&lt;&gt;"","Recebido","")))))</f>
        <v/>
      </c>
    </row>
    <row r="44" ht="25" customHeight="1">
      <c r="A44" s="12" t="n"/>
      <c r="B44" s="13" t="n"/>
      <c r="C44" s="14" t="n"/>
      <c r="D44" s="14" t="n"/>
      <c r="E44" s="14" t="n"/>
      <c r="F44" s="14" t="n"/>
      <c r="G44" s="13" t="n"/>
      <c r="H44" s="13" t="n"/>
      <c r="I44" s="13" t="n"/>
      <c r="J44" s="14" t="n"/>
      <c r="K44" s="12" t="n"/>
      <c r="L44" s="15">
        <f>IF(OR($A44="",$C44=""),"",IFERROR(MAX(0,TODAY()-$C44),""))</f>
        <v/>
      </c>
      <c r="M44" s="6">
        <f>IF($A44="","",IF($K44="Concluído","Concluído",IF($K44="Pausado","Pausado",IF($J44="","Sem prazo",IFERROR(IF($J44&lt;TODAY(),"Prazo vencido",IF($J44&lt;=TODAY()+Premissas!$B$4,"Prazo próximo","No prazo")),"Conferir")))))</f>
        <v/>
      </c>
      <c r="N44" s="6">
        <f>IF($A44="","",IF($F44&lt;&gt;"","Integrado",IF($E44&lt;&gt;"","Classe concluída",IF($D44&lt;&gt;"","Conversa realizada",IF($C44&lt;&gt;"","Recebido","")))))</f>
        <v/>
      </c>
    </row>
    <row r="45" ht="25" customHeight="1">
      <c r="A45" s="12" t="n"/>
      <c r="B45" s="13" t="n"/>
      <c r="C45" s="14" t="n"/>
      <c r="D45" s="14" t="n"/>
      <c r="E45" s="14" t="n"/>
      <c r="F45" s="14" t="n"/>
      <c r="G45" s="13" t="n"/>
      <c r="H45" s="13" t="n"/>
      <c r="I45" s="13" t="n"/>
      <c r="J45" s="14" t="n"/>
      <c r="K45" s="12" t="n"/>
      <c r="L45" s="16">
        <f>IF(OR($A45="",$C45=""),"",IFERROR(MAX(0,TODAY()-$C45),""))</f>
        <v/>
      </c>
      <c r="M45" s="9">
        <f>IF($A45="","",IF($K45="Concluído","Concluído",IF($K45="Pausado","Pausado",IF($J45="","Sem prazo",IFERROR(IF($J45&lt;TODAY(),"Prazo vencido",IF($J45&lt;=TODAY()+Premissas!$B$4,"Prazo próximo","No prazo")),"Conferir")))))</f>
        <v/>
      </c>
      <c r="N45" s="9">
        <f>IF($A45="","",IF($F45&lt;&gt;"","Integrado",IF($E45&lt;&gt;"","Classe concluída",IF($D45&lt;&gt;"","Conversa realizada",IF($C45&lt;&gt;"","Recebido","")))))</f>
        <v/>
      </c>
    </row>
    <row r="46" ht="25" customHeight="1">
      <c r="A46" s="12" t="n"/>
      <c r="B46" s="13" t="n"/>
      <c r="C46" s="14" t="n"/>
      <c r="D46" s="14" t="n"/>
      <c r="E46" s="14" t="n"/>
      <c r="F46" s="14" t="n"/>
      <c r="G46" s="13" t="n"/>
      <c r="H46" s="13" t="n"/>
      <c r="I46" s="13" t="n"/>
      <c r="J46" s="14" t="n"/>
      <c r="K46" s="12" t="n"/>
      <c r="L46" s="15">
        <f>IF(OR($A46="",$C46=""),"",IFERROR(MAX(0,TODAY()-$C46),""))</f>
        <v/>
      </c>
      <c r="M46" s="6">
        <f>IF($A46="","",IF($K46="Concluído","Concluído",IF($K46="Pausado","Pausado",IF($J46="","Sem prazo",IFERROR(IF($J46&lt;TODAY(),"Prazo vencido",IF($J46&lt;=TODAY()+Premissas!$B$4,"Prazo próximo","No prazo")),"Conferir")))))</f>
        <v/>
      </c>
      <c r="N46" s="6">
        <f>IF($A46="","",IF($F46&lt;&gt;"","Integrado",IF($E46&lt;&gt;"","Classe concluída",IF($D46&lt;&gt;"","Conversa realizada",IF($C46&lt;&gt;"","Recebido","")))))</f>
        <v/>
      </c>
    </row>
    <row r="47" ht="25" customHeight="1">
      <c r="A47" s="12" t="n"/>
      <c r="B47" s="13" t="n"/>
      <c r="C47" s="14" t="n"/>
      <c r="D47" s="14" t="n"/>
      <c r="E47" s="14" t="n"/>
      <c r="F47" s="14" t="n"/>
      <c r="G47" s="13" t="n"/>
      <c r="H47" s="13" t="n"/>
      <c r="I47" s="13" t="n"/>
      <c r="J47" s="14" t="n"/>
      <c r="K47" s="12" t="n"/>
      <c r="L47" s="16">
        <f>IF(OR($A47="",$C47=""),"",IFERROR(MAX(0,TODAY()-$C47),""))</f>
        <v/>
      </c>
      <c r="M47" s="9">
        <f>IF($A47="","",IF($K47="Concluído","Concluído",IF($K47="Pausado","Pausado",IF($J47="","Sem prazo",IFERROR(IF($J47&lt;TODAY(),"Prazo vencido",IF($J47&lt;=TODAY()+Premissas!$B$4,"Prazo próximo","No prazo")),"Conferir")))))</f>
        <v/>
      </c>
      <c r="N47" s="9">
        <f>IF($A47="","",IF($F47&lt;&gt;"","Integrado",IF($E47&lt;&gt;"","Classe concluída",IF($D47&lt;&gt;"","Conversa realizada",IF($C47&lt;&gt;"","Recebido","")))))</f>
        <v/>
      </c>
    </row>
    <row r="48" ht="25" customHeight="1">
      <c r="A48" s="12" t="n"/>
      <c r="B48" s="13" t="n"/>
      <c r="C48" s="14" t="n"/>
      <c r="D48" s="14" t="n"/>
      <c r="E48" s="14" t="n"/>
      <c r="F48" s="14" t="n"/>
      <c r="G48" s="13" t="n"/>
      <c r="H48" s="13" t="n"/>
      <c r="I48" s="13" t="n"/>
      <c r="J48" s="14" t="n"/>
      <c r="K48" s="12" t="n"/>
      <c r="L48" s="15">
        <f>IF(OR($A48="",$C48=""),"",IFERROR(MAX(0,TODAY()-$C48),""))</f>
        <v/>
      </c>
      <c r="M48" s="6">
        <f>IF($A48="","",IF($K48="Concluído","Concluído",IF($K48="Pausado","Pausado",IF($J48="","Sem prazo",IFERROR(IF($J48&lt;TODAY(),"Prazo vencido",IF($J48&lt;=TODAY()+Premissas!$B$4,"Prazo próximo","No prazo")),"Conferir")))))</f>
        <v/>
      </c>
      <c r="N48" s="6">
        <f>IF($A48="","",IF($F48&lt;&gt;"","Integrado",IF($E48&lt;&gt;"","Classe concluída",IF($D48&lt;&gt;"","Conversa realizada",IF($C48&lt;&gt;"","Recebido","")))))</f>
        <v/>
      </c>
    </row>
    <row r="49" ht="25" customHeight="1">
      <c r="A49" s="12" t="n"/>
      <c r="B49" s="13" t="n"/>
      <c r="C49" s="14" t="n"/>
      <c r="D49" s="14" t="n"/>
      <c r="E49" s="14" t="n"/>
      <c r="F49" s="14" t="n"/>
      <c r="G49" s="13" t="n"/>
      <c r="H49" s="13" t="n"/>
      <c r="I49" s="13" t="n"/>
      <c r="J49" s="14" t="n"/>
      <c r="K49" s="12" t="n"/>
      <c r="L49" s="16">
        <f>IF(OR($A49="",$C49=""),"",IFERROR(MAX(0,TODAY()-$C49),""))</f>
        <v/>
      </c>
      <c r="M49" s="9">
        <f>IF($A49="","",IF($K49="Concluído","Concluído",IF($K49="Pausado","Pausado",IF($J49="","Sem prazo",IFERROR(IF($J49&lt;TODAY(),"Prazo vencido",IF($J49&lt;=TODAY()+Premissas!$B$4,"Prazo próximo","No prazo")),"Conferir")))))</f>
        <v/>
      </c>
      <c r="N49" s="9">
        <f>IF($A49="","",IF($F49&lt;&gt;"","Integrado",IF($E49&lt;&gt;"","Classe concluída",IF($D49&lt;&gt;"","Conversa realizada",IF($C49&lt;&gt;"","Recebido","")))))</f>
        <v/>
      </c>
    </row>
    <row r="50" ht="25" customHeight="1">
      <c r="A50" s="12" t="n"/>
      <c r="B50" s="13" t="n"/>
      <c r="C50" s="14" t="n"/>
      <c r="D50" s="14" t="n"/>
      <c r="E50" s="14" t="n"/>
      <c r="F50" s="14" t="n"/>
      <c r="G50" s="13" t="n"/>
      <c r="H50" s="13" t="n"/>
      <c r="I50" s="13" t="n"/>
      <c r="J50" s="14" t="n"/>
      <c r="K50" s="12" t="n"/>
      <c r="L50" s="15">
        <f>IF(OR($A50="",$C50=""),"",IFERROR(MAX(0,TODAY()-$C50),""))</f>
        <v/>
      </c>
      <c r="M50" s="6">
        <f>IF($A50="","",IF($K50="Concluído","Concluído",IF($K50="Pausado","Pausado",IF($J50="","Sem prazo",IFERROR(IF($J50&lt;TODAY(),"Prazo vencido",IF($J50&lt;=TODAY()+Premissas!$B$4,"Prazo próximo","No prazo")),"Conferir")))))</f>
        <v/>
      </c>
      <c r="N50" s="6">
        <f>IF($A50="","",IF($F50&lt;&gt;"","Integrado",IF($E50&lt;&gt;"","Classe concluída",IF($D50&lt;&gt;"","Conversa realizada",IF($C50&lt;&gt;"","Recebido","")))))</f>
        <v/>
      </c>
    </row>
    <row r="51" ht="25" customHeight="1">
      <c r="A51" s="12" t="n"/>
      <c r="B51" s="13" t="n"/>
      <c r="C51" s="14" t="n"/>
      <c r="D51" s="14" t="n"/>
      <c r="E51" s="14" t="n"/>
      <c r="F51" s="14" t="n"/>
      <c r="G51" s="13" t="n"/>
      <c r="H51" s="13" t="n"/>
      <c r="I51" s="13" t="n"/>
      <c r="J51" s="14" t="n"/>
      <c r="K51" s="12" t="n"/>
      <c r="L51" s="16">
        <f>IF(OR($A51="",$C51=""),"",IFERROR(MAX(0,TODAY()-$C51),""))</f>
        <v/>
      </c>
      <c r="M51" s="9">
        <f>IF($A51="","",IF($K51="Concluído","Concluído",IF($K51="Pausado","Pausado",IF($J51="","Sem prazo",IFERROR(IF($J51&lt;TODAY(),"Prazo vencido",IF($J51&lt;=TODAY()+Premissas!$B$4,"Prazo próximo","No prazo")),"Conferir")))))</f>
        <v/>
      </c>
      <c r="N51" s="9">
        <f>IF($A51="","",IF($F51&lt;&gt;"","Integrado",IF($E51&lt;&gt;"","Classe concluída",IF($D51&lt;&gt;"","Conversa realizada",IF($C51&lt;&gt;"","Recebido","")))))</f>
        <v/>
      </c>
    </row>
    <row r="52" ht="25" customHeight="1">
      <c r="A52" s="12" t="n"/>
      <c r="B52" s="13" t="n"/>
      <c r="C52" s="14" t="n"/>
      <c r="D52" s="14" t="n"/>
      <c r="E52" s="14" t="n"/>
      <c r="F52" s="14" t="n"/>
      <c r="G52" s="13" t="n"/>
      <c r="H52" s="13" t="n"/>
      <c r="I52" s="13" t="n"/>
      <c r="J52" s="14" t="n"/>
      <c r="K52" s="12" t="n"/>
      <c r="L52" s="15">
        <f>IF(OR($A52="",$C52=""),"",IFERROR(MAX(0,TODAY()-$C52),""))</f>
        <v/>
      </c>
      <c r="M52" s="6">
        <f>IF($A52="","",IF($K52="Concluído","Concluído",IF($K52="Pausado","Pausado",IF($J52="","Sem prazo",IFERROR(IF($J52&lt;TODAY(),"Prazo vencido",IF($J52&lt;=TODAY()+Premissas!$B$4,"Prazo próximo","No prazo")),"Conferir")))))</f>
        <v/>
      </c>
      <c r="N52" s="6">
        <f>IF($A52="","",IF($F52&lt;&gt;"","Integrado",IF($E52&lt;&gt;"","Classe concluída",IF($D52&lt;&gt;"","Conversa realizada",IF($C52&lt;&gt;"","Recebido","")))))</f>
        <v/>
      </c>
    </row>
    <row r="53" ht="25" customHeight="1">
      <c r="A53" s="12" t="n"/>
      <c r="B53" s="13" t="n"/>
      <c r="C53" s="14" t="n"/>
      <c r="D53" s="14" t="n"/>
      <c r="E53" s="14" t="n"/>
      <c r="F53" s="14" t="n"/>
      <c r="G53" s="13" t="n"/>
      <c r="H53" s="13" t="n"/>
      <c r="I53" s="13" t="n"/>
      <c r="J53" s="14" t="n"/>
      <c r="K53" s="12" t="n"/>
      <c r="L53" s="16">
        <f>IF(OR($A53="",$C53=""),"",IFERROR(MAX(0,TODAY()-$C53),""))</f>
        <v/>
      </c>
      <c r="M53" s="9">
        <f>IF($A53="","",IF($K53="Concluído","Concluído",IF($K53="Pausado","Pausado",IF($J53="","Sem prazo",IFERROR(IF($J53&lt;TODAY(),"Prazo vencido",IF($J53&lt;=TODAY()+Premissas!$B$4,"Prazo próximo","No prazo")),"Conferir")))))</f>
        <v/>
      </c>
      <c r="N53" s="9">
        <f>IF($A53="","",IF($F53&lt;&gt;"","Integrado",IF($E53&lt;&gt;"","Classe concluída",IF($D53&lt;&gt;"","Conversa realizada",IF($C53&lt;&gt;"","Recebido","")))))</f>
        <v/>
      </c>
    </row>
    <row r="54" ht="25" customHeight="1">
      <c r="A54" s="12" t="n"/>
      <c r="B54" s="13" t="n"/>
      <c r="C54" s="14" t="n"/>
      <c r="D54" s="14" t="n"/>
      <c r="E54" s="14" t="n"/>
      <c r="F54" s="14" t="n"/>
      <c r="G54" s="13" t="n"/>
      <c r="H54" s="13" t="n"/>
      <c r="I54" s="13" t="n"/>
      <c r="J54" s="14" t="n"/>
      <c r="K54" s="12" t="n"/>
      <c r="L54" s="15">
        <f>IF(OR($A54="",$C54=""),"",IFERROR(MAX(0,TODAY()-$C54),""))</f>
        <v/>
      </c>
      <c r="M54" s="6">
        <f>IF($A54="","",IF($K54="Concluído","Concluído",IF($K54="Pausado","Pausado",IF($J54="","Sem prazo",IFERROR(IF($J54&lt;TODAY(),"Prazo vencido",IF($J54&lt;=TODAY()+Premissas!$B$4,"Prazo próximo","No prazo")),"Conferir")))))</f>
        <v/>
      </c>
      <c r="N54" s="6">
        <f>IF($A54="","",IF($F54&lt;&gt;"","Integrado",IF($E54&lt;&gt;"","Classe concluída",IF($D54&lt;&gt;"","Conversa realizada",IF($C54&lt;&gt;"","Recebido","")))))</f>
        <v/>
      </c>
    </row>
    <row r="55" ht="25" customHeight="1">
      <c r="A55" s="12" t="n"/>
      <c r="B55" s="13" t="n"/>
      <c r="C55" s="14" t="n"/>
      <c r="D55" s="14" t="n"/>
      <c r="E55" s="14" t="n"/>
      <c r="F55" s="14" t="n"/>
      <c r="G55" s="13" t="n"/>
      <c r="H55" s="13" t="n"/>
      <c r="I55" s="13" t="n"/>
      <c r="J55" s="14" t="n"/>
      <c r="K55" s="12" t="n"/>
      <c r="L55" s="16">
        <f>IF(OR($A55="",$C55=""),"",IFERROR(MAX(0,TODAY()-$C55),""))</f>
        <v/>
      </c>
      <c r="M55" s="9">
        <f>IF($A55="","",IF($K55="Concluído","Concluído",IF($K55="Pausado","Pausado",IF($J55="","Sem prazo",IFERROR(IF($J55&lt;TODAY(),"Prazo vencido",IF($J55&lt;=TODAY()+Premissas!$B$4,"Prazo próximo","No prazo")),"Conferir")))))</f>
        <v/>
      </c>
      <c r="N55" s="9">
        <f>IF($A55="","",IF($F55&lt;&gt;"","Integrado",IF($E55&lt;&gt;"","Classe concluída",IF($D55&lt;&gt;"","Conversa realizada",IF($C55&lt;&gt;"","Recebido","")))))</f>
        <v/>
      </c>
    </row>
    <row r="56" ht="25" customHeight="1">
      <c r="A56" s="12" t="n"/>
      <c r="B56" s="13" t="n"/>
      <c r="C56" s="14" t="n"/>
      <c r="D56" s="14" t="n"/>
      <c r="E56" s="14" t="n"/>
      <c r="F56" s="14" t="n"/>
      <c r="G56" s="13" t="n"/>
      <c r="H56" s="13" t="n"/>
      <c r="I56" s="13" t="n"/>
      <c r="J56" s="14" t="n"/>
      <c r="K56" s="12" t="n"/>
      <c r="L56" s="15">
        <f>IF(OR($A56="",$C56=""),"",IFERROR(MAX(0,TODAY()-$C56),""))</f>
        <v/>
      </c>
      <c r="M56" s="6">
        <f>IF($A56="","",IF($K56="Concluído","Concluído",IF($K56="Pausado","Pausado",IF($J56="","Sem prazo",IFERROR(IF($J56&lt;TODAY(),"Prazo vencido",IF($J56&lt;=TODAY()+Premissas!$B$4,"Prazo próximo","No prazo")),"Conferir")))))</f>
        <v/>
      </c>
      <c r="N56" s="6">
        <f>IF($A56="","",IF($F56&lt;&gt;"","Integrado",IF($E56&lt;&gt;"","Classe concluída",IF($D56&lt;&gt;"","Conversa realizada",IF($C56&lt;&gt;"","Recebido","")))))</f>
        <v/>
      </c>
    </row>
    <row r="57" ht="25" customHeight="1">
      <c r="A57" s="12" t="n"/>
      <c r="B57" s="13" t="n"/>
      <c r="C57" s="14" t="n"/>
      <c r="D57" s="14" t="n"/>
      <c r="E57" s="14" t="n"/>
      <c r="F57" s="14" t="n"/>
      <c r="G57" s="13" t="n"/>
      <c r="H57" s="13" t="n"/>
      <c r="I57" s="13" t="n"/>
      <c r="J57" s="14" t="n"/>
      <c r="K57" s="12" t="n"/>
      <c r="L57" s="16">
        <f>IF(OR($A57="",$C57=""),"",IFERROR(MAX(0,TODAY()-$C57),""))</f>
        <v/>
      </c>
      <c r="M57" s="9">
        <f>IF($A57="","",IF($K57="Concluído","Concluído",IF($K57="Pausado","Pausado",IF($J57="","Sem prazo",IFERROR(IF($J57&lt;TODAY(),"Prazo vencido",IF($J57&lt;=TODAY()+Premissas!$B$4,"Prazo próximo","No prazo")),"Conferir")))))</f>
        <v/>
      </c>
      <c r="N57" s="9">
        <f>IF($A57="","",IF($F57&lt;&gt;"","Integrado",IF($E57&lt;&gt;"","Classe concluída",IF($D57&lt;&gt;"","Conversa realizada",IF($C57&lt;&gt;"","Recebido","")))))</f>
        <v/>
      </c>
    </row>
    <row r="58" ht="25" customHeight="1">
      <c r="A58" s="12" t="n"/>
      <c r="B58" s="13" t="n"/>
      <c r="C58" s="14" t="n"/>
      <c r="D58" s="14" t="n"/>
      <c r="E58" s="14" t="n"/>
      <c r="F58" s="14" t="n"/>
      <c r="G58" s="13" t="n"/>
      <c r="H58" s="13" t="n"/>
      <c r="I58" s="13" t="n"/>
      <c r="J58" s="14" t="n"/>
      <c r="K58" s="12" t="n"/>
      <c r="L58" s="15">
        <f>IF(OR($A58="",$C58=""),"",IFERROR(MAX(0,TODAY()-$C58),""))</f>
        <v/>
      </c>
      <c r="M58" s="6">
        <f>IF($A58="","",IF($K58="Concluído","Concluído",IF($K58="Pausado","Pausado",IF($J58="","Sem prazo",IFERROR(IF($J58&lt;TODAY(),"Prazo vencido",IF($J58&lt;=TODAY()+Premissas!$B$4,"Prazo próximo","No prazo")),"Conferir")))))</f>
        <v/>
      </c>
      <c r="N58" s="6">
        <f>IF($A58="","",IF($F58&lt;&gt;"","Integrado",IF($E58&lt;&gt;"","Classe concluída",IF($D58&lt;&gt;"","Conversa realizada",IF($C58&lt;&gt;"","Recebido","")))))</f>
        <v/>
      </c>
    </row>
    <row r="59" ht="25" customHeight="1">
      <c r="A59" s="12" t="n"/>
      <c r="B59" s="13" t="n"/>
      <c r="C59" s="14" t="n"/>
      <c r="D59" s="14" t="n"/>
      <c r="E59" s="14" t="n"/>
      <c r="F59" s="14" t="n"/>
      <c r="G59" s="13" t="n"/>
      <c r="H59" s="13" t="n"/>
      <c r="I59" s="13" t="n"/>
      <c r="J59" s="14" t="n"/>
      <c r="K59" s="12" t="n"/>
      <c r="L59" s="16">
        <f>IF(OR($A59="",$C59=""),"",IFERROR(MAX(0,TODAY()-$C59),""))</f>
        <v/>
      </c>
      <c r="M59" s="9">
        <f>IF($A59="","",IF($K59="Concluído","Concluído",IF($K59="Pausado","Pausado",IF($J59="","Sem prazo",IFERROR(IF($J59&lt;TODAY(),"Prazo vencido",IF($J59&lt;=TODAY()+Premissas!$B$4,"Prazo próximo","No prazo")),"Conferir")))))</f>
        <v/>
      </c>
      <c r="N59" s="9">
        <f>IF($A59="","",IF($F59&lt;&gt;"","Integrado",IF($E59&lt;&gt;"","Classe concluída",IF($D59&lt;&gt;"","Conversa realizada",IF($C59&lt;&gt;"","Recebido","")))))</f>
        <v/>
      </c>
    </row>
    <row r="60" ht="25" customHeight="1">
      <c r="A60" s="12" t="n"/>
      <c r="B60" s="13" t="n"/>
      <c r="C60" s="14" t="n"/>
      <c r="D60" s="14" t="n"/>
      <c r="E60" s="14" t="n"/>
      <c r="F60" s="14" t="n"/>
      <c r="G60" s="13" t="n"/>
      <c r="H60" s="13" t="n"/>
      <c r="I60" s="13" t="n"/>
      <c r="J60" s="14" t="n"/>
      <c r="K60" s="12" t="n"/>
      <c r="L60" s="15">
        <f>IF(OR($A60="",$C60=""),"",IFERROR(MAX(0,TODAY()-$C60),""))</f>
        <v/>
      </c>
      <c r="M60" s="6">
        <f>IF($A60="","",IF($K60="Concluído","Concluído",IF($K60="Pausado","Pausado",IF($J60="","Sem prazo",IFERROR(IF($J60&lt;TODAY(),"Prazo vencido",IF($J60&lt;=TODAY()+Premissas!$B$4,"Prazo próximo","No prazo")),"Conferir")))))</f>
        <v/>
      </c>
      <c r="N60" s="6">
        <f>IF($A60="","",IF($F60&lt;&gt;"","Integrado",IF($E60&lt;&gt;"","Classe concluída",IF($D60&lt;&gt;"","Conversa realizada",IF($C60&lt;&gt;"","Recebido","")))))</f>
        <v/>
      </c>
    </row>
    <row r="61" ht="25" customHeight="1">
      <c r="A61" s="12" t="n"/>
      <c r="B61" s="13" t="n"/>
      <c r="C61" s="14" t="n"/>
      <c r="D61" s="14" t="n"/>
      <c r="E61" s="14" t="n"/>
      <c r="F61" s="14" t="n"/>
      <c r="G61" s="13" t="n"/>
      <c r="H61" s="13" t="n"/>
      <c r="I61" s="13" t="n"/>
      <c r="J61" s="14" t="n"/>
      <c r="K61" s="12" t="n"/>
      <c r="L61" s="16">
        <f>IF(OR($A61="",$C61=""),"",IFERROR(MAX(0,TODAY()-$C61),""))</f>
        <v/>
      </c>
      <c r="M61" s="9">
        <f>IF($A61="","",IF($K61="Concluído","Concluído",IF($K61="Pausado","Pausado",IF($J61="","Sem prazo",IFERROR(IF($J61&lt;TODAY(),"Prazo vencido",IF($J61&lt;=TODAY()+Premissas!$B$4,"Prazo próximo","No prazo")),"Conferir")))))</f>
        <v/>
      </c>
      <c r="N61" s="9">
        <f>IF($A61="","",IF($F61&lt;&gt;"","Integrado",IF($E61&lt;&gt;"","Classe concluída",IF($D61&lt;&gt;"","Conversa realizada",IF($C61&lt;&gt;"","Recebido","")))))</f>
        <v/>
      </c>
    </row>
    <row r="62" ht="25" customHeight="1">
      <c r="A62" s="12" t="n"/>
      <c r="B62" s="13" t="n"/>
      <c r="C62" s="14" t="n"/>
      <c r="D62" s="14" t="n"/>
      <c r="E62" s="14" t="n"/>
      <c r="F62" s="14" t="n"/>
      <c r="G62" s="13" t="n"/>
      <c r="H62" s="13" t="n"/>
      <c r="I62" s="13" t="n"/>
      <c r="J62" s="14" t="n"/>
      <c r="K62" s="12" t="n"/>
      <c r="L62" s="15">
        <f>IF(OR($A62="",$C62=""),"",IFERROR(MAX(0,TODAY()-$C62),""))</f>
        <v/>
      </c>
      <c r="M62" s="6">
        <f>IF($A62="","",IF($K62="Concluído","Concluído",IF($K62="Pausado","Pausado",IF($J62="","Sem prazo",IFERROR(IF($J62&lt;TODAY(),"Prazo vencido",IF($J62&lt;=TODAY()+Premissas!$B$4,"Prazo próximo","No prazo")),"Conferir")))))</f>
        <v/>
      </c>
      <c r="N62" s="6">
        <f>IF($A62="","",IF($F62&lt;&gt;"","Integrado",IF($E62&lt;&gt;"","Classe concluída",IF($D62&lt;&gt;"","Conversa realizada",IF($C62&lt;&gt;"","Recebido","")))))</f>
        <v/>
      </c>
    </row>
    <row r="63" ht="25" customHeight="1">
      <c r="A63" s="12" t="n"/>
      <c r="B63" s="13" t="n"/>
      <c r="C63" s="14" t="n"/>
      <c r="D63" s="14" t="n"/>
      <c r="E63" s="14" t="n"/>
      <c r="F63" s="14" t="n"/>
      <c r="G63" s="13" t="n"/>
      <c r="H63" s="13" t="n"/>
      <c r="I63" s="13" t="n"/>
      <c r="J63" s="14" t="n"/>
      <c r="K63" s="12" t="n"/>
      <c r="L63" s="16">
        <f>IF(OR($A63="",$C63=""),"",IFERROR(MAX(0,TODAY()-$C63),""))</f>
        <v/>
      </c>
      <c r="M63" s="9">
        <f>IF($A63="","",IF($K63="Concluído","Concluído",IF($K63="Pausado","Pausado",IF($J63="","Sem prazo",IFERROR(IF($J63&lt;TODAY(),"Prazo vencido",IF($J63&lt;=TODAY()+Premissas!$B$4,"Prazo próximo","No prazo")),"Conferir")))))</f>
        <v/>
      </c>
      <c r="N63" s="9">
        <f>IF($A63="","",IF($F63&lt;&gt;"","Integrado",IF($E63&lt;&gt;"","Classe concluída",IF($D63&lt;&gt;"","Conversa realizada",IF($C63&lt;&gt;"","Recebido","")))))</f>
        <v/>
      </c>
    </row>
    <row r="64" ht="25" customHeight="1">
      <c r="A64" s="12" t="n"/>
      <c r="B64" s="13" t="n"/>
      <c r="C64" s="14" t="n"/>
      <c r="D64" s="14" t="n"/>
      <c r="E64" s="14" t="n"/>
      <c r="F64" s="14" t="n"/>
      <c r="G64" s="13" t="n"/>
      <c r="H64" s="13" t="n"/>
      <c r="I64" s="13" t="n"/>
      <c r="J64" s="14" t="n"/>
      <c r="K64" s="12" t="n"/>
      <c r="L64" s="15">
        <f>IF(OR($A64="",$C64=""),"",IFERROR(MAX(0,TODAY()-$C64),""))</f>
        <v/>
      </c>
      <c r="M64" s="6">
        <f>IF($A64="","",IF($K64="Concluído","Concluído",IF($K64="Pausado","Pausado",IF($J64="","Sem prazo",IFERROR(IF($J64&lt;TODAY(),"Prazo vencido",IF($J64&lt;=TODAY()+Premissas!$B$4,"Prazo próximo","No prazo")),"Conferir")))))</f>
        <v/>
      </c>
      <c r="N64" s="6">
        <f>IF($A64="","",IF($F64&lt;&gt;"","Integrado",IF($E64&lt;&gt;"","Classe concluída",IF($D64&lt;&gt;"","Conversa realizada",IF($C64&lt;&gt;"","Recebido","")))))</f>
        <v/>
      </c>
    </row>
    <row r="65" ht="25" customHeight="1">
      <c r="A65" s="12" t="n"/>
      <c r="B65" s="13" t="n"/>
      <c r="C65" s="14" t="n"/>
      <c r="D65" s="14" t="n"/>
      <c r="E65" s="14" t="n"/>
      <c r="F65" s="14" t="n"/>
      <c r="G65" s="13" t="n"/>
      <c r="H65" s="13" t="n"/>
      <c r="I65" s="13" t="n"/>
      <c r="J65" s="14" t="n"/>
      <c r="K65" s="12" t="n"/>
      <c r="L65" s="16">
        <f>IF(OR($A65="",$C65=""),"",IFERROR(MAX(0,TODAY()-$C65),""))</f>
        <v/>
      </c>
      <c r="M65" s="9">
        <f>IF($A65="","",IF($K65="Concluído","Concluído",IF($K65="Pausado","Pausado",IF($J65="","Sem prazo",IFERROR(IF($J65&lt;TODAY(),"Prazo vencido",IF($J65&lt;=TODAY()+Premissas!$B$4,"Prazo próximo","No prazo")),"Conferir")))))</f>
        <v/>
      </c>
      <c r="N65" s="9">
        <f>IF($A65="","",IF($F65&lt;&gt;"","Integrado",IF($E65&lt;&gt;"","Classe concluída",IF($D65&lt;&gt;"","Conversa realizada",IF($C65&lt;&gt;"","Recebido","")))))</f>
        <v/>
      </c>
    </row>
    <row r="66" ht="25" customHeight="1">
      <c r="A66" s="12" t="n"/>
      <c r="B66" s="13" t="n"/>
      <c r="C66" s="14" t="n"/>
      <c r="D66" s="14" t="n"/>
      <c r="E66" s="14" t="n"/>
      <c r="F66" s="14" t="n"/>
      <c r="G66" s="13" t="n"/>
      <c r="H66" s="13" t="n"/>
      <c r="I66" s="13" t="n"/>
      <c r="J66" s="14" t="n"/>
      <c r="K66" s="12" t="n"/>
      <c r="L66" s="15">
        <f>IF(OR($A66="",$C66=""),"",IFERROR(MAX(0,TODAY()-$C66),""))</f>
        <v/>
      </c>
      <c r="M66" s="6">
        <f>IF($A66="","",IF($K66="Concluído","Concluído",IF($K66="Pausado","Pausado",IF($J66="","Sem prazo",IFERROR(IF($J66&lt;TODAY(),"Prazo vencido",IF($J66&lt;=TODAY()+Premissas!$B$4,"Prazo próximo","No prazo")),"Conferir")))))</f>
        <v/>
      </c>
      <c r="N66" s="6">
        <f>IF($A66="","",IF($F66&lt;&gt;"","Integrado",IF($E66&lt;&gt;"","Classe concluída",IF($D66&lt;&gt;"","Conversa realizada",IF($C66&lt;&gt;"","Recebido","")))))</f>
        <v/>
      </c>
    </row>
    <row r="67" ht="25" customHeight="1">
      <c r="A67" s="12" t="n"/>
      <c r="B67" s="13" t="n"/>
      <c r="C67" s="14" t="n"/>
      <c r="D67" s="14" t="n"/>
      <c r="E67" s="14" t="n"/>
      <c r="F67" s="14" t="n"/>
      <c r="G67" s="13" t="n"/>
      <c r="H67" s="13" t="n"/>
      <c r="I67" s="13" t="n"/>
      <c r="J67" s="14" t="n"/>
      <c r="K67" s="12" t="n"/>
      <c r="L67" s="16">
        <f>IF(OR($A67="",$C67=""),"",IFERROR(MAX(0,TODAY()-$C67),""))</f>
        <v/>
      </c>
      <c r="M67" s="9">
        <f>IF($A67="","",IF($K67="Concluído","Concluído",IF($K67="Pausado","Pausado",IF($J67="","Sem prazo",IFERROR(IF($J67&lt;TODAY(),"Prazo vencido",IF($J67&lt;=TODAY()+Premissas!$B$4,"Prazo próximo","No prazo")),"Conferir")))))</f>
        <v/>
      </c>
      <c r="N67" s="9">
        <f>IF($A67="","",IF($F67&lt;&gt;"","Integrado",IF($E67&lt;&gt;"","Classe concluída",IF($D67&lt;&gt;"","Conversa realizada",IF($C67&lt;&gt;"","Recebido","")))))</f>
        <v/>
      </c>
    </row>
    <row r="68" ht="25" customHeight="1">
      <c r="A68" s="12" t="n"/>
      <c r="B68" s="13" t="n"/>
      <c r="C68" s="14" t="n"/>
      <c r="D68" s="14" t="n"/>
      <c r="E68" s="14" t="n"/>
      <c r="F68" s="14" t="n"/>
      <c r="G68" s="13" t="n"/>
      <c r="H68" s="13" t="n"/>
      <c r="I68" s="13" t="n"/>
      <c r="J68" s="14" t="n"/>
      <c r="K68" s="12" t="n"/>
      <c r="L68" s="15">
        <f>IF(OR($A68="",$C68=""),"",IFERROR(MAX(0,TODAY()-$C68),""))</f>
        <v/>
      </c>
      <c r="M68" s="6">
        <f>IF($A68="","",IF($K68="Concluído","Concluído",IF($K68="Pausado","Pausado",IF($J68="","Sem prazo",IFERROR(IF($J68&lt;TODAY(),"Prazo vencido",IF($J68&lt;=TODAY()+Premissas!$B$4,"Prazo próximo","No prazo")),"Conferir")))))</f>
        <v/>
      </c>
      <c r="N68" s="6">
        <f>IF($A68="","",IF($F68&lt;&gt;"","Integrado",IF($E68&lt;&gt;"","Classe concluída",IF($D68&lt;&gt;"","Conversa realizada",IF($C68&lt;&gt;"","Recebido","")))))</f>
        <v/>
      </c>
    </row>
    <row r="69" ht="25" customHeight="1">
      <c r="A69" s="12" t="n"/>
      <c r="B69" s="13" t="n"/>
      <c r="C69" s="14" t="n"/>
      <c r="D69" s="14" t="n"/>
      <c r="E69" s="14" t="n"/>
      <c r="F69" s="14" t="n"/>
      <c r="G69" s="13" t="n"/>
      <c r="H69" s="13" t="n"/>
      <c r="I69" s="13" t="n"/>
      <c r="J69" s="14" t="n"/>
      <c r="K69" s="12" t="n"/>
      <c r="L69" s="16">
        <f>IF(OR($A69="",$C69=""),"",IFERROR(MAX(0,TODAY()-$C69),""))</f>
        <v/>
      </c>
      <c r="M69" s="9">
        <f>IF($A69="","",IF($K69="Concluído","Concluído",IF($K69="Pausado","Pausado",IF($J69="","Sem prazo",IFERROR(IF($J69&lt;TODAY(),"Prazo vencido",IF($J69&lt;=TODAY()+Premissas!$B$4,"Prazo próximo","No prazo")),"Conferir")))))</f>
        <v/>
      </c>
      <c r="N69" s="9">
        <f>IF($A69="","",IF($F69&lt;&gt;"","Integrado",IF($E69&lt;&gt;"","Classe concluída",IF($D69&lt;&gt;"","Conversa realizada",IF($C69&lt;&gt;"","Recebido","")))))</f>
        <v/>
      </c>
    </row>
    <row r="70" ht="25" customHeight="1">
      <c r="A70" s="12" t="n"/>
      <c r="B70" s="13" t="n"/>
      <c r="C70" s="14" t="n"/>
      <c r="D70" s="14" t="n"/>
      <c r="E70" s="14" t="n"/>
      <c r="F70" s="14" t="n"/>
      <c r="G70" s="13" t="n"/>
      <c r="H70" s="13" t="n"/>
      <c r="I70" s="13" t="n"/>
      <c r="J70" s="14" t="n"/>
      <c r="K70" s="12" t="n"/>
      <c r="L70" s="15">
        <f>IF(OR($A70="",$C70=""),"",IFERROR(MAX(0,TODAY()-$C70),""))</f>
        <v/>
      </c>
      <c r="M70" s="6">
        <f>IF($A70="","",IF($K70="Concluído","Concluído",IF($K70="Pausado","Pausado",IF($J70="","Sem prazo",IFERROR(IF($J70&lt;TODAY(),"Prazo vencido",IF($J70&lt;=TODAY()+Premissas!$B$4,"Prazo próximo","No prazo")),"Conferir")))))</f>
        <v/>
      </c>
      <c r="N70" s="6">
        <f>IF($A70="","",IF($F70&lt;&gt;"","Integrado",IF($E70&lt;&gt;"","Classe concluída",IF($D70&lt;&gt;"","Conversa realizada",IF($C70&lt;&gt;"","Recebido","")))))</f>
        <v/>
      </c>
    </row>
    <row r="71" ht="25" customHeight="1">
      <c r="A71" s="12" t="n"/>
      <c r="B71" s="13" t="n"/>
      <c r="C71" s="14" t="n"/>
      <c r="D71" s="14" t="n"/>
      <c r="E71" s="14" t="n"/>
      <c r="F71" s="14" t="n"/>
      <c r="G71" s="13" t="n"/>
      <c r="H71" s="13" t="n"/>
      <c r="I71" s="13" t="n"/>
      <c r="J71" s="14" t="n"/>
      <c r="K71" s="12" t="n"/>
      <c r="L71" s="16">
        <f>IF(OR($A71="",$C71=""),"",IFERROR(MAX(0,TODAY()-$C71),""))</f>
        <v/>
      </c>
      <c r="M71" s="9">
        <f>IF($A71="","",IF($K71="Concluído","Concluído",IF($K71="Pausado","Pausado",IF($J71="","Sem prazo",IFERROR(IF($J71&lt;TODAY(),"Prazo vencido",IF($J71&lt;=TODAY()+Premissas!$B$4,"Prazo próximo","No prazo")),"Conferir")))))</f>
        <v/>
      </c>
      <c r="N71" s="9">
        <f>IF($A71="","",IF($F71&lt;&gt;"","Integrado",IF($E71&lt;&gt;"","Classe concluída",IF($D71&lt;&gt;"","Conversa realizada",IF($C71&lt;&gt;"","Recebido","")))))</f>
        <v/>
      </c>
    </row>
    <row r="72" ht="25" customHeight="1">
      <c r="A72" s="12" t="n"/>
      <c r="B72" s="13" t="n"/>
      <c r="C72" s="14" t="n"/>
      <c r="D72" s="14" t="n"/>
      <c r="E72" s="14" t="n"/>
      <c r="F72" s="14" t="n"/>
      <c r="G72" s="13" t="n"/>
      <c r="H72" s="13" t="n"/>
      <c r="I72" s="13" t="n"/>
      <c r="J72" s="14" t="n"/>
      <c r="K72" s="12" t="n"/>
      <c r="L72" s="15">
        <f>IF(OR($A72="",$C72=""),"",IFERROR(MAX(0,TODAY()-$C72),""))</f>
        <v/>
      </c>
      <c r="M72" s="6">
        <f>IF($A72="","",IF($K72="Concluído","Concluído",IF($K72="Pausado","Pausado",IF($J72="","Sem prazo",IFERROR(IF($J72&lt;TODAY(),"Prazo vencido",IF($J72&lt;=TODAY()+Premissas!$B$4,"Prazo próximo","No prazo")),"Conferir")))))</f>
        <v/>
      </c>
      <c r="N72" s="6">
        <f>IF($A72="","",IF($F72&lt;&gt;"","Integrado",IF($E72&lt;&gt;"","Classe concluída",IF($D72&lt;&gt;"","Conversa realizada",IF($C72&lt;&gt;"","Recebido","")))))</f>
        <v/>
      </c>
    </row>
    <row r="73" ht="25" customHeight="1">
      <c r="A73" s="12" t="n"/>
      <c r="B73" s="13" t="n"/>
      <c r="C73" s="14" t="n"/>
      <c r="D73" s="14" t="n"/>
      <c r="E73" s="14" t="n"/>
      <c r="F73" s="14" t="n"/>
      <c r="G73" s="13" t="n"/>
      <c r="H73" s="13" t="n"/>
      <c r="I73" s="13" t="n"/>
      <c r="J73" s="14" t="n"/>
      <c r="K73" s="12" t="n"/>
      <c r="L73" s="16">
        <f>IF(OR($A73="",$C73=""),"",IFERROR(MAX(0,TODAY()-$C73),""))</f>
        <v/>
      </c>
      <c r="M73" s="9">
        <f>IF($A73="","",IF($K73="Concluído","Concluído",IF($K73="Pausado","Pausado",IF($J73="","Sem prazo",IFERROR(IF($J73&lt;TODAY(),"Prazo vencido",IF($J73&lt;=TODAY()+Premissas!$B$4,"Prazo próximo","No prazo")),"Conferir")))))</f>
        <v/>
      </c>
      <c r="N73" s="9">
        <f>IF($A73="","",IF($F73&lt;&gt;"","Integrado",IF($E73&lt;&gt;"","Classe concluída",IF($D73&lt;&gt;"","Conversa realizada",IF($C73&lt;&gt;"","Recebido","")))))</f>
        <v/>
      </c>
    </row>
    <row r="74" ht="25" customHeight="1">
      <c r="A74" s="12" t="n"/>
      <c r="B74" s="13" t="n"/>
      <c r="C74" s="14" t="n"/>
      <c r="D74" s="14" t="n"/>
      <c r="E74" s="14" t="n"/>
      <c r="F74" s="14" t="n"/>
      <c r="G74" s="13" t="n"/>
      <c r="H74" s="13" t="n"/>
      <c r="I74" s="13" t="n"/>
      <c r="J74" s="14" t="n"/>
      <c r="K74" s="12" t="n"/>
      <c r="L74" s="15">
        <f>IF(OR($A74="",$C74=""),"",IFERROR(MAX(0,TODAY()-$C74),""))</f>
        <v/>
      </c>
      <c r="M74" s="6">
        <f>IF($A74="","",IF($K74="Concluído","Concluído",IF($K74="Pausado","Pausado",IF($J74="","Sem prazo",IFERROR(IF($J74&lt;TODAY(),"Prazo vencido",IF($J74&lt;=TODAY()+Premissas!$B$4,"Prazo próximo","No prazo")),"Conferir")))))</f>
        <v/>
      </c>
      <c r="N74" s="6">
        <f>IF($A74="","",IF($F74&lt;&gt;"","Integrado",IF($E74&lt;&gt;"","Classe concluída",IF($D74&lt;&gt;"","Conversa realizada",IF($C74&lt;&gt;"","Recebido","")))))</f>
        <v/>
      </c>
    </row>
    <row r="75" ht="25" customHeight="1">
      <c r="A75" s="12" t="n"/>
      <c r="B75" s="13" t="n"/>
      <c r="C75" s="14" t="n"/>
      <c r="D75" s="14" t="n"/>
      <c r="E75" s="14" t="n"/>
      <c r="F75" s="14" t="n"/>
      <c r="G75" s="13" t="n"/>
      <c r="H75" s="13" t="n"/>
      <c r="I75" s="13" t="n"/>
      <c r="J75" s="14" t="n"/>
      <c r="K75" s="12" t="n"/>
      <c r="L75" s="16">
        <f>IF(OR($A75="",$C75=""),"",IFERROR(MAX(0,TODAY()-$C75),""))</f>
        <v/>
      </c>
      <c r="M75" s="9">
        <f>IF($A75="","",IF($K75="Concluído","Concluído",IF($K75="Pausado","Pausado",IF($J75="","Sem prazo",IFERROR(IF($J75&lt;TODAY(),"Prazo vencido",IF($J75&lt;=TODAY()+Premissas!$B$4,"Prazo próximo","No prazo")),"Conferir")))))</f>
        <v/>
      </c>
      <c r="N75" s="9">
        <f>IF($A75="","",IF($F75&lt;&gt;"","Integrado",IF($E75&lt;&gt;"","Classe concluída",IF($D75&lt;&gt;"","Conversa realizada",IF($C75&lt;&gt;"","Recebido","")))))</f>
        <v/>
      </c>
    </row>
    <row r="76" ht="25" customHeight="1">
      <c r="A76" s="12" t="n"/>
      <c r="B76" s="13" t="n"/>
      <c r="C76" s="14" t="n"/>
      <c r="D76" s="14" t="n"/>
      <c r="E76" s="14" t="n"/>
      <c r="F76" s="14" t="n"/>
      <c r="G76" s="13" t="n"/>
      <c r="H76" s="13" t="n"/>
      <c r="I76" s="13" t="n"/>
      <c r="J76" s="14" t="n"/>
      <c r="K76" s="12" t="n"/>
      <c r="L76" s="15">
        <f>IF(OR($A76="",$C76=""),"",IFERROR(MAX(0,TODAY()-$C76),""))</f>
        <v/>
      </c>
      <c r="M76" s="6">
        <f>IF($A76="","",IF($K76="Concluído","Concluído",IF($K76="Pausado","Pausado",IF($J76="","Sem prazo",IFERROR(IF($J76&lt;TODAY(),"Prazo vencido",IF($J76&lt;=TODAY()+Premissas!$B$4,"Prazo próximo","No prazo")),"Conferir")))))</f>
        <v/>
      </c>
      <c r="N76" s="6">
        <f>IF($A76="","",IF($F76&lt;&gt;"","Integrado",IF($E76&lt;&gt;"","Classe concluída",IF($D76&lt;&gt;"","Conversa realizada",IF($C76&lt;&gt;"","Recebido","")))))</f>
        <v/>
      </c>
    </row>
    <row r="77" ht="25" customHeight="1">
      <c r="A77" s="12" t="n"/>
      <c r="B77" s="13" t="n"/>
      <c r="C77" s="14" t="n"/>
      <c r="D77" s="14" t="n"/>
      <c r="E77" s="14" t="n"/>
      <c r="F77" s="14" t="n"/>
      <c r="G77" s="13" t="n"/>
      <c r="H77" s="13" t="n"/>
      <c r="I77" s="13" t="n"/>
      <c r="J77" s="14" t="n"/>
      <c r="K77" s="12" t="n"/>
      <c r="L77" s="16">
        <f>IF(OR($A77="",$C77=""),"",IFERROR(MAX(0,TODAY()-$C77),""))</f>
        <v/>
      </c>
      <c r="M77" s="9">
        <f>IF($A77="","",IF($K77="Concluído","Concluído",IF($K77="Pausado","Pausado",IF($J77="","Sem prazo",IFERROR(IF($J77&lt;TODAY(),"Prazo vencido",IF($J77&lt;=TODAY()+Premissas!$B$4,"Prazo próximo","No prazo")),"Conferir")))))</f>
        <v/>
      </c>
      <c r="N77" s="9">
        <f>IF($A77="","",IF($F77&lt;&gt;"","Integrado",IF($E77&lt;&gt;"","Classe concluída",IF($D77&lt;&gt;"","Conversa realizada",IF($C77&lt;&gt;"","Recebido","")))))</f>
        <v/>
      </c>
    </row>
    <row r="78" ht="25" customHeight="1">
      <c r="A78" s="12" t="n"/>
      <c r="B78" s="13" t="n"/>
      <c r="C78" s="14" t="n"/>
      <c r="D78" s="14" t="n"/>
      <c r="E78" s="14" t="n"/>
      <c r="F78" s="14" t="n"/>
      <c r="G78" s="13" t="n"/>
      <c r="H78" s="13" t="n"/>
      <c r="I78" s="13" t="n"/>
      <c r="J78" s="14" t="n"/>
      <c r="K78" s="12" t="n"/>
      <c r="L78" s="15">
        <f>IF(OR($A78="",$C78=""),"",IFERROR(MAX(0,TODAY()-$C78),""))</f>
        <v/>
      </c>
      <c r="M78" s="6">
        <f>IF($A78="","",IF($K78="Concluído","Concluído",IF($K78="Pausado","Pausado",IF($J78="","Sem prazo",IFERROR(IF($J78&lt;TODAY(),"Prazo vencido",IF($J78&lt;=TODAY()+Premissas!$B$4,"Prazo próximo","No prazo")),"Conferir")))))</f>
        <v/>
      </c>
      <c r="N78" s="6">
        <f>IF($A78="","",IF($F78&lt;&gt;"","Integrado",IF($E78&lt;&gt;"","Classe concluída",IF($D78&lt;&gt;"","Conversa realizada",IF($C78&lt;&gt;"","Recebido","")))))</f>
        <v/>
      </c>
    </row>
    <row r="79" ht="25" customHeight="1">
      <c r="A79" s="12" t="n"/>
      <c r="B79" s="13" t="n"/>
      <c r="C79" s="14" t="n"/>
      <c r="D79" s="14" t="n"/>
      <c r="E79" s="14" t="n"/>
      <c r="F79" s="14" t="n"/>
      <c r="G79" s="13" t="n"/>
      <c r="H79" s="13" t="n"/>
      <c r="I79" s="13" t="n"/>
      <c r="J79" s="14" t="n"/>
      <c r="K79" s="12" t="n"/>
      <c r="L79" s="16">
        <f>IF(OR($A79="",$C79=""),"",IFERROR(MAX(0,TODAY()-$C79),""))</f>
        <v/>
      </c>
      <c r="M79" s="9">
        <f>IF($A79="","",IF($K79="Concluído","Concluído",IF($K79="Pausado","Pausado",IF($J79="","Sem prazo",IFERROR(IF($J79&lt;TODAY(),"Prazo vencido",IF($J79&lt;=TODAY()+Premissas!$B$4,"Prazo próximo","No prazo")),"Conferir")))))</f>
        <v/>
      </c>
      <c r="N79" s="9">
        <f>IF($A79="","",IF($F79&lt;&gt;"","Integrado",IF($E79&lt;&gt;"","Classe concluída",IF($D79&lt;&gt;"","Conversa realizada",IF($C79&lt;&gt;"","Recebido","")))))</f>
        <v/>
      </c>
    </row>
    <row r="80" ht="25" customHeight="1">
      <c r="A80" s="12" t="n"/>
      <c r="B80" s="13" t="n"/>
      <c r="C80" s="14" t="n"/>
      <c r="D80" s="14" t="n"/>
      <c r="E80" s="14" t="n"/>
      <c r="F80" s="14" t="n"/>
      <c r="G80" s="13" t="n"/>
      <c r="H80" s="13" t="n"/>
      <c r="I80" s="13" t="n"/>
      <c r="J80" s="14" t="n"/>
      <c r="K80" s="12" t="n"/>
      <c r="L80" s="15">
        <f>IF(OR($A80="",$C80=""),"",IFERROR(MAX(0,TODAY()-$C80),""))</f>
        <v/>
      </c>
      <c r="M80" s="6">
        <f>IF($A80="","",IF($K80="Concluído","Concluído",IF($K80="Pausado","Pausado",IF($J80="","Sem prazo",IFERROR(IF($J80&lt;TODAY(),"Prazo vencido",IF($J80&lt;=TODAY()+Premissas!$B$4,"Prazo próximo","No prazo")),"Conferir")))))</f>
        <v/>
      </c>
      <c r="N80" s="6">
        <f>IF($A80="","",IF($F80&lt;&gt;"","Integrado",IF($E80&lt;&gt;"","Classe concluída",IF($D80&lt;&gt;"","Conversa realizada",IF($C80&lt;&gt;"","Recebido","")))))</f>
        <v/>
      </c>
    </row>
    <row r="81" ht="25" customHeight="1">
      <c r="A81" s="12" t="n"/>
      <c r="B81" s="13" t="n"/>
      <c r="C81" s="14" t="n"/>
      <c r="D81" s="14" t="n"/>
      <c r="E81" s="14" t="n"/>
      <c r="F81" s="14" t="n"/>
      <c r="G81" s="13" t="n"/>
      <c r="H81" s="13" t="n"/>
      <c r="I81" s="13" t="n"/>
      <c r="J81" s="14" t="n"/>
      <c r="K81" s="12" t="n"/>
      <c r="L81" s="16">
        <f>IF(OR($A81="",$C81=""),"",IFERROR(MAX(0,TODAY()-$C81),""))</f>
        <v/>
      </c>
      <c r="M81" s="9">
        <f>IF($A81="","",IF($K81="Concluído","Concluído",IF($K81="Pausado","Pausado",IF($J81="","Sem prazo",IFERROR(IF($J81&lt;TODAY(),"Prazo vencido",IF($J81&lt;=TODAY()+Premissas!$B$4,"Prazo próximo","No prazo")),"Conferir")))))</f>
        <v/>
      </c>
      <c r="N81" s="9">
        <f>IF($A81="","",IF($F81&lt;&gt;"","Integrado",IF($E81&lt;&gt;"","Classe concluída",IF($D81&lt;&gt;"","Conversa realizada",IF($C81&lt;&gt;"","Recebido","")))))</f>
        <v/>
      </c>
    </row>
    <row r="82" ht="25" customHeight="1">
      <c r="A82" s="12" t="n"/>
      <c r="B82" s="13" t="n"/>
      <c r="C82" s="14" t="n"/>
      <c r="D82" s="14" t="n"/>
      <c r="E82" s="14" t="n"/>
      <c r="F82" s="14" t="n"/>
      <c r="G82" s="13" t="n"/>
      <c r="H82" s="13" t="n"/>
      <c r="I82" s="13" t="n"/>
      <c r="J82" s="14" t="n"/>
      <c r="K82" s="12" t="n"/>
      <c r="L82" s="15">
        <f>IF(OR($A82="",$C82=""),"",IFERROR(MAX(0,TODAY()-$C82),""))</f>
        <v/>
      </c>
      <c r="M82" s="6">
        <f>IF($A82="","",IF($K82="Concluído","Concluído",IF($K82="Pausado","Pausado",IF($J82="","Sem prazo",IFERROR(IF($J82&lt;TODAY(),"Prazo vencido",IF($J82&lt;=TODAY()+Premissas!$B$4,"Prazo próximo","No prazo")),"Conferir")))))</f>
        <v/>
      </c>
      <c r="N82" s="6">
        <f>IF($A82="","",IF($F82&lt;&gt;"","Integrado",IF($E82&lt;&gt;"","Classe concluída",IF($D82&lt;&gt;"","Conversa realizada",IF($C82&lt;&gt;"","Recebido","")))))</f>
        <v/>
      </c>
    </row>
    <row r="83" ht="25" customHeight="1">
      <c r="A83" s="12" t="n"/>
      <c r="B83" s="13" t="n"/>
      <c r="C83" s="14" t="n"/>
      <c r="D83" s="14" t="n"/>
      <c r="E83" s="14" t="n"/>
      <c r="F83" s="14" t="n"/>
      <c r="G83" s="13" t="n"/>
      <c r="H83" s="13" t="n"/>
      <c r="I83" s="13" t="n"/>
      <c r="J83" s="14" t="n"/>
      <c r="K83" s="12" t="n"/>
      <c r="L83" s="16">
        <f>IF(OR($A83="",$C83=""),"",IFERROR(MAX(0,TODAY()-$C83),""))</f>
        <v/>
      </c>
      <c r="M83" s="9">
        <f>IF($A83="","",IF($K83="Concluído","Concluído",IF($K83="Pausado","Pausado",IF($J83="","Sem prazo",IFERROR(IF($J83&lt;TODAY(),"Prazo vencido",IF($J83&lt;=TODAY()+Premissas!$B$4,"Prazo próximo","No prazo")),"Conferir")))))</f>
        <v/>
      </c>
      <c r="N83" s="9">
        <f>IF($A83="","",IF($F83&lt;&gt;"","Integrado",IF($E83&lt;&gt;"","Classe concluída",IF($D83&lt;&gt;"","Conversa realizada",IF($C83&lt;&gt;"","Recebido","")))))</f>
        <v/>
      </c>
    </row>
    <row r="84" ht="25" customHeight="1">
      <c r="A84" s="12" t="n"/>
      <c r="B84" s="13" t="n"/>
      <c r="C84" s="14" t="n"/>
      <c r="D84" s="14" t="n"/>
      <c r="E84" s="14" t="n"/>
      <c r="F84" s="14" t="n"/>
      <c r="G84" s="13" t="n"/>
      <c r="H84" s="13" t="n"/>
      <c r="I84" s="13" t="n"/>
      <c r="J84" s="14" t="n"/>
      <c r="K84" s="12" t="n"/>
      <c r="L84" s="15">
        <f>IF(OR($A84="",$C84=""),"",IFERROR(MAX(0,TODAY()-$C84),""))</f>
        <v/>
      </c>
      <c r="M84" s="6">
        <f>IF($A84="","",IF($K84="Concluído","Concluído",IF($K84="Pausado","Pausado",IF($J84="","Sem prazo",IFERROR(IF($J84&lt;TODAY(),"Prazo vencido",IF($J84&lt;=TODAY()+Premissas!$B$4,"Prazo próximo","No prazo")),"Conferir")))))</f>
        <v/>
      </c>
      <c r="N84" s="6">
        <f>IF($A84="","",IF($F84&lt;&gt;"","Integrado",IF($E84&lt;&gt;"","Classe concluída",IF($D84&lt;&gt;"","Conversa realizada",IF($C84&lt;&gt;"","Recebido","")))))</f>
        <v/>
      </c>
    </row>
    <row r="85" ht="25" customHeight="1">
      <c r="A85" s="12" t="n"/>
      <c r="B85" s="13" t="n"/>
      <c r="C85" s="14" t="n"/>
      <c r="D85" s="14" t="n"/>
      <c r="E85" s="14" t="n"/>
      <c r="F85" s="14" t="n"/>
      <c r="G85" s="13" t="n"/>
      <c r="H85" s="13" t="n"/>
      <c r="I85" s="13" t="n"/>
      <c r="J85" s="14" t="n"/>
      <c r="K85" s="12" t="n"/>
      <c r="L85" s="16">
        <f>IF(OR($A85="",$C85=""),"",IFERROR(MAX(0,TODAY()-$C85),""))</f>
        <v/>
      </c>
      <c r="M85" s="9">
        <f>IF($A85="","",IF($K85="Concluído","Concluído",IF($K85="Pausado","Pausado",IF($J85="","Sem prazo",IFERROR(IF($J85&lt;TODAY(),"Prazo vencido",IF($J85&lt;=TODAY()+Premissas!$B$4,"Prazo próximo","No prazo")),"Conferir")))))</f>
        <v/>
      </c>
      <c r="N85" s="9">
        <f>IF($A85="","",IF($F85&lt;&gt;"","Integrado",IF($E85&lt;&gt;"","Classe concluída",IF($D85&lt;&gt;"","Conversa realizada",IF($C85&lt;&gt;"","Recebido","")))))</f>
        <v/>
      </c>
    </row>
    <row r="86" ht="25" customHeight="1">
      <c r="A86" s="12" t="n"/>
      <c r="B86" s="13" t="n"/>
      <c r="C86" s="14" t="n"/>
      <c r="D86" s="14" t="n"/>
      <c r="E86" s="14" t="n"/>
      <c r="F86" s="14" t="n"/>
      <c r="G86" s="13" t="n"/>
      <c r="H86" s="13" t="n"/>
      <c r="I86" s="13" t="n"/>
      <c r="J86" s="14" t="n"/>
      <c r="K86" s="12" t="n"/>
      <c r="L86" s="15">
        <f>IF(OR($A86="",$C86=""),"",IFERROR(MAX(0,TODAY()-$C86),""))</f>
        <v/>
      </c>
      <c r="M86" s="6">
        <f>IF($A86="","",IF($K86="Concluído","Concluído",IF($K86="Pausado","Pausado",IF($J86="","Sem prazo",IFERROR(IF($J86&lt;TODAY(),"Prazo vencido",IF($J86&lt;=TODAY()+Premissas!$B$4,"Prazo próximo","No prazo")),"Conferir")))))</f>
        <v/>
      </c>
      <c r="N86" s="6">
        <f>IF($A86="","",IF($F86&lt;&gt;"","Integrado",IF($E86&lt;&gt;"","Classe concluída",IF($D86&lt;&gt;"","Conversa realizada",IF($C86&lt;&gt;"","Recebido","")))))</f>
        <v/>
      </c>
    </row>
    <row r="87" ht="25" customHeight="1">
      <c r="A87" s="12" t="n"/>
      <c r="B87" s="13" t="n"/>
      <c r="C87" s="14" t="n"/>
      <c r="D87" s="14" t="n"/>
      <c r="E87" s="14" t="n"/>
      <c r="F87" s="14" t="n"/>
      <c r="G87" s="13" t="n"/>
      <c r="H87" s="13" t="n"/>
      <c r="I87" s="13" t="n"/>
      <c r="J87" s="14" t="n"/>
      <c r="K87" s="12" t="n"/>
      <c r="L87" s="16">
        <f>IF(OR($A87="",$C87=""),"",IFERROR(MAX(0,TODAY()-$C87),""))</f>
        <v/>
      </c>
      <c r="M87" s="9">
        <f>IF($A87="","",IF($K87="Concluído","Concluído",IF($K87="Pausado","Pausado",IF($J87="","Sem prazo",IFERROR(IF($J87&lt;TODAY(),"Prazo vencido",IF($J87&lt;=TODAY()+Premissas!$B$4,"Prazo próximo","No prazo")),"Conferir")))))</f>
        <v/>
      </c>
      <c r="N87" s="9">
        <f>IF($A87="","",IF($F87&lt;&gt;"","Integrado",IF($E87&lt;&gt;"","Classe concluída",IF($D87&lt;&gt;"","Conversa realizada",IF($C87&lt;&gt;"","Recebido","")))))</f>
        <v/>
      </c>
    </row>
    <row r="88" ht="25" customHeight="1">
      <c r="A88" s="12" t="n"/>
      <c r="B88" s="13" t="n"/>
      <c r="C88" s="14" t="n"/>
      <c r="D88" s="14" t="n"/>
      <c r="E88" s="14" t="n"/>
      <c r="F88" s="14" t="n"/>
      <c r="G88" s="13" t="n"/>
      <c r="H88" s="13" t="n"/>
      <c r="I88" s="13" t="n"/>
      <c r="J88" s="14" t="n"/>
      <c r="K88" s="12" t="n"/>
      <c r="L88" s="15">
        <f>IF(OR($A88="",$C88=""),"",IFERROR(MAX(0,TODAY()-$C88),""))</f>
        <v/>
      </c>
      <c r="M88" s="6">
        <f>IF($A88="","",IF($K88="Concluído","Concluído",IF($K88="Pausado","Pausado",IF($J88="","Sem prazo",IFERROR(IF($J88&lt;TODAY(),"Prazo vencido",IF($J88&lt;=TODAY()+Premissas!$B$4,"Prazo próximo","No prazo")),"Conferir")))))</f>
        <v/>
      </c>
      <c r="N88" s="6">
        <f>IF($A88="","",IF($F88&lt;&gt;"","Integrado",IF($E88&lt;&gt;"","Classe concluída",IF($D88&lt;&gt;"","Conversa realizada",IF($C88&lt;&gt;"","Recebido","")))))</f>
        <v/>
      </c>
    </row>
    <row r="89" ht="25" customHeight="1">
      <c r="A89" s="12" t="n"/>
      <c r="B89" s="13" t="n"/>
      <c r="C89" s="14" t="n"/>
      <c r="D89" s="14" t="n"/>
      <c r="E89" s="14" t="n"/>
      <c r="F89" s="14" t="n"/>
      <c r="G89" s="13" t="n"/>
      <c r="H89" s="13" t="n"/>
      <c r="I89" s="13" t="n"/>
      <c r="J89" s="14" t="n"/>
      <c r="K89" s="12" t="n"/>
      <c r="L89" s="16">
        <f>IF(OR($A89="",$C89=""),"",IFERROR(MAX(0,TODAY()-$C89),""))</f>
        <v/>
      </c>
      <c r="M89" s="9">
        <f>IF($A89="","",IF($K89="Concluído","Concluído",IF($K89="Pausado","Pausado",IF($J89="","Sem prazo",IFERROR(IF($J89&lt;TODAY(),"Prazo vencido",IF($J89&lt;=TODAY()+Premissas!$B$4,"Prazo próximo","No prazo")),"Conferir")))))</f>
        <v/>
      </c>
      <c r="N89" s="9">
        <f>IF($A89="","",IF($F89&lt;&gt;"","Integrado",IF($E89&lt;&gt;"","Classe concluída",IF($D89&lt;&gt;"","Conversa realizada",IF($C89&lt;&gt;"","Recebido","")))))</f>
        <v/>
      </c>
    </row>
    <row r="90" ht="25" customHeight="1">
      <c r="A90" s="12" t="n"/>
      <c r="B90" s="13" t="n"/>
      <c r="C90" s="14" t="n"/>
      <c r="D90" s="14" t="n"/>
      <c r="E90" s="14" t="n"/>
      <c r="F90" s="14" t="n"/>
      <c r="G90" s="13" t="n"/>
      <c r="H90" s="13" t="n"/>
      <c r="I90" s="13" t="n"/>
      <c r="J90" s="14" t="n"/>
      <c r="K90" s="12" t="n"/>
      <c r="L90" s="15">
        <f>IF(OR($A90="",$C90=""),"",IFERROR(MAX(0,TODAY()-$C90),""))</f>
        <v/>
      </c>
      <c r="M90" s="6">
        <f>IF($A90="","",IF($K90="Concluído","Concluído",IF($K90="Pausado","Pausado",IF($J90="","Sem prazo",IFERROR(IF($J90&lt;TODAY(),"Prazo vencido",IF($J90&lt;=TODAY()+Premissas!$B$4,"Prazo próximo","No prazo")),"Conferir")))))</f>
        <v/>
      </c>
      <c r="N90" s="6">
        <f>IF($A90="","",IF($F90&lt;&gt;"","Integrado",IF($E90&lt;&gt;"","Classe concluída",IF($D90&lt;&gt;"","Conversa realizada",IF($C90&lt;&gt;"","Recebido","")))))</f>
        <v/>
      </c>
    </row>
    <row r="91" ht="25" customHeight="1">
      <c r="A91" s="12" t="n"/>
      <c r="B91" s="13" t="n"/>
      <c r="C91" s="14" t="n"/>
      <c r="D91" s="14" t="n"/>
      <c r="E91" s="14" t="n"/>
      <c r="F91" s="14" t="n"/>
      <c r="G91" s="13" t="n"/>
      <c r="H91" s="13" t="n"/>
      <c r="I91" s="13" t="n"/>
      <c r="J91" s="14" t="n"/>
      <c r="K91" s="12" t="n"/>
      <c r="L91" s="16">
        <f>IF(OR($A91="",$C91=""),"",IFERROR(MAX(0,TODAY()-$C91),""))</f>
        <v/>
      </c>
      <c r="M91" s="9">
        <f>IF($A91="","",IF($K91="Concluído","Concluído",IF($K91="Pausado","Pausado",IF($J91="","Sem prazo",IFERROR(IF($J91&lt;TODAY(),"Prazo vencido",IF($J91&lt;=TODAY()+Premissas!$B$4,"Prazo próximo","No prazo")),"Conferir")))))</f>
        <v/>
      </c>
      <c r="N91" s="9">
        <f>IF($A91="","",IF($F91&lt;&gt;"","Integrado",IF($E91&lt;&gt;"","Classe concluída",IF($D91&lt;&gt;"","Conversa realizada",IF($C91&lt;&gt;"","Recebido","")))))</f>
        <v/>
      </c>
    </row>
    <row r="92" ht="25" customHeight="1">
      <c r="A92" s="12" t="n"/>
      <c r="B92" s="13" t="n"/>
      <c r="C92" s="14" t="n"/>
      <c r="D92" s="14" t="n"/>
      <c r="E92" s="14" t="n"/>
      <c r="F92" s="14" t="n"/>
      <c r="G92" s="13" t="n"/>
      <c r="H92" s="13" t="n"/>
      <c r="I92" s="13" t="n"/>
      <c r="J92" s="14" t="n"/>
      <c r="K92" s="12" t="n"/>
      <c r="L92" s="15">
        <f>IF(OR($A92="",$C92=""),"",IFERROR(MAX(0,TODAY()-$C92),""))</f>
        <v/>
      </c>
      <c r="M92" s="6">
        <f>IF($A92="","",IF($K92="Concluído","Concluído",IF($K92="Pausado","Pausado",IF($J92="","Sem prazo",IFERROR(IF($J92&lt;TODAY(),"Prazo vencido",IF($J92&lt;=TODAY()+Premissas!$B$4,"Prazo próximo","No prazo")),"Conferir")))))</f>
        <v/>
      </c>
      <c r="N92" s="6">
        <f>IF($A92="","",IF($F92&lt;&gt;"","Integrado",IF($E92&lt;&gt;"","Classe concluída",IF($D92&lt;&gt;"","Conversa realizada",IF($C92&lt;&gt;"","Recebido","")))))</f>
        <v/>
      </c>
    </row>
    <row r="93" ht="25" customHeight="1">
      <c r="A93" s="12" t="n"/>
      <c r="B93" s="13" t="n"/>
      <c r="C93" s="14" t="n"/>
      <c r="D93" s="14" t="n"/>
      <c r="E93" s="14" t="n"/>
      <c r="F93" s="14" t="n"/>
      <c r="G93" s="13" t="n"/>
      <c r="H93" s="13" t="n"/>
      <c r="I93" s="13" t="n"/>
      <c r="J93" s="14" t="n"/>
      <c r="K93" s="12" t="n"/>
      <c r="L93" s="16">
        <f>IF(OR($A93="",$C93=""),"",IFERROR(MAX(0,TODAY()-$C93),""))</f>
        <v/>
      </c>
      <c r="M93" s="9">
        <f>IF($A93="","",IF($K93="Concluído","Concluído",IF($K93="Pausado","Pausado",IF($J93="","Sem prazo",IFERROR(IF($J93&lt;TODAY(),"Prazo vencido",IF($J93&lt;=TODAY()+Premissas!$B$4,"Prazo próximo","No prazo")),"Conferir")))))</f>
        <v/>
      </c>
      <c r="N93" s="9">
        <f>IF($A93="","",IF($F93&lt;&gt;"","Integrado",IF($E93&lt;&gt;"","Classe concluída",IF($D93&lt;&gt;"","Conversa realizada",IF($C93&lt;&gt;"","Recebido","")))))</f>
        <v/>
      </c>
    </row>
    <row r="94" ht="25" customHeight="1">
      <c r="A94" s="12" t="n"/>
      <c r="B94" s="13" t="n"/>
      <c r="C94" s="14" t="n"/>
      <c r="D94" s="14" t="n"/>
      <c r="E94" s="14" t="n"/>
      <c r="F94" s="14" t="n"/>
      <c r="G94" s="13" t="n"/>
      <c r="H94" s="13" t="n"/>
      <c r="I94" s="13" t="n"/>
      <c r="J94" s="14" t="n"/>
      <c r="K94" s="12" t="n"/>
      <c r="L94" s="15">
        <f>IF(OR($A94="",$C94=""),"",IFERROR(MAX(0,TODAY()-$C94),""))</f>
        <v/>
      </c>
      <c r="M94" s="6">
        <f>IF($A94="","",IF($K94="Concluído","Concluído",IF($K94="Pausado","Pausado",IF($J94="","Sem prazo",IFERROR(IF($J94&lt;TODAY(),"Prazo vencido",IF($J94&lt;=TODAY()+Premissas!$B$4,"Prazo próximo","No prazo")),"Conferir")))))</f>
        <v/>
      </c>
      <c r="N94" s="6">
        <f>IF($A94="","",IF($F94&lt;&gt;"","Integrado",IF($E94&lt;&gt;"","Classe concluída",IF($D94&lt;&gt;"","Conversa realizada",IF($C94&lt;&gt;"","Recebido","")))))</f>
        <v/>
      </c>
    </row>
    <row r="95" ht="25" customHeight="1">
      <c r="A95" s="12" t="n"/>
      <c r="B95" s="13" t="n"/>
      <c r="C95" s="14" t="n"/>
      <c r="D95" s="14" t="n"/>
      <c r="E95" s="14" t="n"/>
      <c r="F95" s="14" t="n"/>
      <c r="G95" s="13" t="n"/>
      <c r="H95" s="13" t="n"/>
      <c r="I95" s="13" t="n"/>
      <c r="J95" s="14" t="n"/>
      <c r="K95" s="12" t="n"/>
      <c r="L95" s="16">
        <f>IF(OR($A95="",$C95=""),"",IFERROR(MAX(0,TODAY()-$C95),""))</f>
        <v/>
      </c>
      <c r="M95" s="9">
        <f>IF($A95="","",IF($K95="Concluído","Concluído",IF($K95="Pausado","Pausado",IF($J95="","Sem prazo",IFERROR(IF($J95&lt;TODAY(),"Prazo vencido",IF($J95&lt;=TODAY()+Premissas!$B$4,"Prazo próximo","No prazo")),"Conferir")))))</f>
        <v/>
      </c>
      <c r="N95" s="9">
        <f>IF($A95="","",IF($F95&lt;&gt;"","Integrado",IF($E95&lt;&gt;"","Classe concluída",IF($D95&lt;&gt;"","Conversa realizada",IF($C95&lt;&gt;"","Recebido","")))))</f>
        <v/>
      </c>
    </row>
    <row r="96" ht="25" customHeight="1">
      <c r="A96" s="12" t="n"/>
      <c r="B96" s="13" t="n"/>
      <c r="C96" s="14" t="n"/>
      <c r="D96" s="14" t="n"/>
      <c r="E96" s="14" t="n"/>
      <c r="F96" s="14" t="n"/>
      <c r="G96" s="13" t="n"/>
      <c r="H96" s="13" t="n"/>
      <c r="I96" s="13" t="n"/>
      <c r="J96" s="14" t="n"/>
      <c r="K96" s="12" t="n"/>
      <c r="L96" s="15">
        <f>IF(OR($A96="",$C96=""),"",IFERROR(MAX(0,TODAY()-$C96),""))</f>
        <v/>
      </c>
      <c r="M96" s="6">
        <f>IF($A96="","",IF($K96="Concluído","Concluído",IF($K96="Pausado","Pausado",IF($J96="","Sem prazo",IFERROR(IF($J96&lt;TODAY(),"Prazo vencido",IF($J96&lt;=TODAY()+Premissas!$B$4,"Prazo próximo","No prazo")),"Conferir")))))</f>
        <v/>
      </c>
      <c r="N96" s="6">
        <f>IF($A96="","",IF($F96&lt;&gt;"","Integrado",IF($E96&lt;&gt;"","Classe concluída",IF($D96&lt;&gt;"","Conversa realizada",IF($C96&lt;&gt;"","Recebido","")))))</f>
        <v/>
      </c>
    </row>
    <row r="97" ht="25" customHeight="1">
      <c r="A97" s="12" t="n"/>
      <c r="B97" s="13" t="n"/>
      <c r="C97" s="14" t="n"/>
      <c r="D97" s="14" t="n"/>
      <c r="E97" s="14" t="n"/>
      <c r="F97" s="14" t="n"/>
      <c r="G97" s="13" t="n"/>
      <c r="H97" s="13" t="n"/>
      <c r="I97" s="13" t="n"/>
      <c r="J97" s="14" t="n"/>
      <c r="K97" s="12" t="n"/>
      <c r="L97" s="16">
        <f>IF(OR($A97="",$C97=""),"",IFERROR(MAX(0,TODAY()-$C97),""))</f>
        <v/>
      </c>
      <c r="M97" s="9">
        <f>IF($A97="","",IF($K97="Concluído","Concluído",IF($K97="Pausado","Pausado",IF($J97="","Sem prazo",IFERROR(IF($J97&lt;TODAY(),"Prazo vencido",IF($J97&lt;=TODAY()+Premissas!$B$4,"Prazo próximo","No prazo")),"Conferir")))))</f>
        <v/>
      </c>
      <c r="N97" s="9">
        <f>IF($A97="","",IF($F97&lt;&gt;"","Integrado",IF($E97&lt;&gt;"","Classe concluída",IF($D97&lt;&gt;"","Conversa realizada",IF($C97&lt;&gt;"","Recebido","")))))</f>
        <v/>
      </c>
    </row>
    <row r="98" ht="25" customHeight="1">
      <c r="A98" s="12" t="n"/>
      <c r="B98" s="13" t="n"/>
      <c r="C98" s="14" t="n"/>
      <c r="D98" s="14" t="n"/>
      <c r="E98" s="14" t="n"/>
      <c r="F98" s="14" t="n"/>
      <c r="G98" s="13" t="n"/>
      <c r="H98" s="13" t="n"/>
      <c r="I98" s="13" t="n"/>
      <c r="J98" s="14" t="n"/>
      <c r="K98" s="12" t="n"/>
      <c r="L98" s="15">
        <f>IF(OR($A98="",$C98=""),"",IFERROR(MAX(0,TODAY()-$C98),""))</f>
        <v/>
      </c>
      <c r="M98" s="6">
        <f>IF($A98="","",IF($K98="Concluído","Concluído",IF($K98="Pausado","Pausado",IF($J98="","Sem prazo",IFERROR(IF($J98&lt;TODAY(),"Prazo vencido",IF($J98&lt;=TODAY()+Premissas!$B$4,"Prazo próximo","No prazo")),"Conferir")))))</f>
        <v/>
      </c>
      <c r="N98" s="6">
        <f>IF($A98="","",IF($F98&lt;&gt;"","Integrado",IF($E98&lt;&gt;"","Classe concluída",IF($D98&lt;&gt;"","Conversa realizada",IF($C98&lt;&gt;"","Recebido","")))))</f>
        <v/>
      </c>
    </row>
    <row r="99" ht="25" customHeight="1">
      <c r="A99" s="12" t="n"/>
      <c r="B99" s="13" t="n"/>
      <c r="C99" s="14" t="n"/>
      <c r="D99" s="14" t="n"/>
      <c r="E99" s="14" t="n"/>
      <c r="F99" s="14" t="n"/>
      <c r="G99" s="13" t="n"/>
      <c r="H99" s="13" t="n"/>
      <c r="I99" s="13" t="n"/>
      <c r="J99" s="14" t="n"/>
      <c r="K99" s="12" t="n"/>
      <c r="L99" s="16">
        <f>IF(OR($A99="",$C99=""),"",IFERROR(MAX(0,TODAY()-$C99),""))</f>
        <v/>
      </c>
      <c r="M99" s="9">
        <f>IF($A99="","",IF($K99="Concluído","Concluído",IF($K99="Pausado","Pausado",IF($J99="","Sem prazo",IFERROR(IF($J99&lt;TODAY(),"Prazo vencido",IF($J99&lt;=TODAY()+Premissas!$B$4,"Prazo próximo","No prazo")),"Conferir")))))</f>
        <v/>
      </c>
      <c r="N99" s="9">
        <f>IF($A99="","",IF($F99&lt;&gt;"","Integrado",IF($E99&lt;&gt;"","Classe concluída",IF($D99&lt;&gt;"","Conversa realizada",IF($C99&lt;&gt;"","Recebido","")))))</f>
        <v/>
      </c>
    </row>
    <row r="100" ht="25" customHeight="1">
      <c r="A100" s="12" t="n"/>
      <c r="B100" s="13" t="n"/>
      <c r="C100" s="14" t="n"/>
      <c r="D100" s="14" t="n"/>
      <c r="E100" s="14" t="n"/>
      <c r="F100" s="14" t="n"/>
      <c r="G100" s="13" t="n"/>
      <c r="H100" s="13" t="n"/>
      <c r="I100" s="13" t="n"/>
      <c r="J100" s="14" t="n"/>
      <c r="K100" s="12" t="n"/>
      <c r="L100" s="15">
        <f>IF(OR($A100="",$C100=""),"",IFERROR(MAX(0,TODAY()-$C100),""))</f>
        <v/>
      </c>
      <c r="M100" s="6">
        <f>IF($A100="","",IF($K100="Concluído","Concluído",IF($K100="Pausado","Pausado",IF($J100="","Sem prazo",IFERROR(IF($J100&lt;TODAY(),"Prazo vencido",IF($J100&lt;=TODAY()+Premissas!$B$4,"Prazo próximo","No prazo")),"Conferir")))))</f>
        <v/>
      </c>
      <c r="N100" s="6">
        <f>IF($A100="","",IF($F100&lt;&gt;"","Integrado",IF($E100&lt;&gt;"","Classe concluída",IF($D100&lt;&gt;"","Conversa realizada",IF($C100&lt;&gt;"","Recebido","")))))</f>
        <v/>
      </c>
    </row>
    <row r="101" ht="25" customHeight="1">
      <c r="A101" s="12" t="n"/>
      <c r="B101" s="13" t="n"/>
      <c r="C101" s="14" t="n"/>
      <c r="D101" s="14" t="n"/>
      <c r="E101" s="14" t="n"/>
      <c r="F101" s="14" t="n"/>
      <c r="G101" s="13" t="n"/>
      <c r="H101" s="13" t="n"/>
      <c r="I101" s="13" t="n"/>
      <c r="J101" s="14" t="n"/>
      <c r="K101" s="12" t="n"/>
      <c r="L101" s="16">
        <f>IF(OR($A101="",$C101=""),"",IFERROR(MAX(0,TODAY()-$C101),""))</f>
        <v/>
      </c>
      <c r="M101" s="9">
        <f>IF($A101="","",IF($K101="Concluído","Concluído",IF($K101="Pausado","Pausado",IF($J101="","Sem prazo",IFERROR(IF($J101&lt;TODAY(),"Prazo vencido",IF($J101&lt;=TODAY()+Premissas!$B$4,"Prazo próximo","No prazo")),"Conferir")))))</f>
        <v/>
      </c>
      <c r="N101" s="9">
        <f>IF($A101="","",IF($F101&lt;&gt;"","Integrado",IF($E101&lt;&gt;"","Classe concluída",IF($D101&lt;&gt;"","Conversa realizada",IF($C101&lt;&gt;"","Recebido","")))))</f>
        <v/>
      </c>
    </row>
    <row r="102" ht="25" customHeight="1">
      <c r="A102" s="12" t="n"/>
      <c r="B102" s="13" t="n"/>
      <c r="C102" s="14" t="n"/>
      <c r="D102" s="14" t="n"/>
      <c r="E102" s="14" t="n"/>
      <c r="F102" s="14" t="n"/>
      <c r="G102" s="13" t="n"/>
      <c r="H102" s="13" t="n"/>
      <c r="I102" s="13" t="n"/>
      <c r="J102" s="14" t="n"/>
      <c r="K102" s="12" t="n"/>
      <c r="L102" s="15">
        <f>IF(OR($A102="",$C102=""),"",IFERROR(MAX(0,TODAY()-$C102),""))</f>
        <v/>
      </c>
      <c r="M102" s="6">
        <f>IF($A102="","",IF($K102="Concluído","Concluído",IF($K102="Pausado","Pausado",IF($J102="","Sem prazo",IFERROR(IF($J102&lt;TODAY(),"Prazo vencido",IF($J102&lt;=TODAY()+Premissas!$B$4,"Prazo próximo","No prazo")),"Conferir")))))</f>
        <v/>
      </c>
      <c r="N102" s="6">
        <f>IF($A102="","",IF($F102&lt;&gt;"","Integrado",IF($E102&lt;&gt;"","Classe concluída",IF($D102&lt;&gt;"","Conversa realizada",IF($C102&lt;&gt;"","Recebido","")))))</f>
        <v/>
      </c>
    </row>
    <row r="103" ht="25" customHeight="1">
      <c r="A103" s="12" t="n"/>
      <c r="B103" s="13" t="n"/>
      <c r="C103" s="14" t="n"/>
      <c r="D103" s="14" t="n"/>
      <c r="E103" s="14" t="n"/>
      <c r="F103" s="14" t="n"/>
      <c r="G103" s="13" t="n"/>
      <c r="H103" s="13" t="n"/>
      <c r="I103" s="13" t="n"/>
      <c r="J103" s="14" t="n"/>
      <c r="K103" s="12" t="n"/>
      <c r="L103" s="16">
        <f>IF(OR($A103="",$C103=""),"",IFERROR(MAX(0,TODAY()-$C103),""))</f>
        <v/>
      </c>
      <c r="M103" s="9">
        <f>IF($A103="","",IF($K103="Concluído","Concluído",IF($K103="Pausado","Pausado",IF($J103="","Sem prazo",IFERROR(IF($J103&lt;TODAY(),"Prazo vencido",IF($J103&lt;=TODAY()+Premissas!$B$4,"Prazo próximo","No prazo")),"Conferir")))))</f>
        <v/>
      </c>
      <c r="N103" s="9">
        <f>IF($A103="","",IF($F103&lt;&gt;"","Integrado",IF($E103&lt;&gt;"","Classe concluída",IF($D103&lt;&gt;"","Conversa realizada",IF($C103&lt;&gt;"","Recebido","")))))</f>
        <v/>
      </c>
    </row>
  </sheetData>
  <autoFilter ref="A3:N103"/>
  <mergeCells count="1">
    <mergeCell ref="A1:N1"/>
  </mergeCells>
  <conditionalFormatting sqref="M4:M103">
    <cfRule type="expression" priority="1" dxfId="0">
      <formula>$M4="Prazo vencido"</formula>
    </cfRule>
    <cfRule type="expression" priority="2" dxfId="1">
      <formula>$M4="Prazo próximo"</formula>
    </cfRule>
    <cfRule type="expression" priority="3" dxfId="2">
      <formula>$M4="Concluído"</formula>
    </cfRule>
  </conditionalFormatting>
  <conditionalFormatting sqref="K4:K103">
    <cfRule type="expression" priority="4" dxfId="2">
      <formula>$K4="Concluído"</formula>
    </cfRule>
  </conditionalFormatting>
  <conditionalFormatting sqref="N4:N103">
    <cfRule type="expression" priority="5" dxfId="2">
      <formula>$N4="Integrado"</formula>
    </cfRule>
  </conditionalFormatting>
  <conditionalFormatting sqref="I4:I103">
    <cfRule type="expression" priority="6" dxfId="0">
      <formula>AND($A4&lt;&gt;"",OR($K4="Não iniciado",$K4="Em andamento"),$I4="")</formula>
    </cfRule>
  </conditionalFormatting>
  <dataValidations count="9">
    <dataValidation sqref="A4:A103" showDropDown="0" showInputMessage="1" showErrorMessage="1" allowBlank="0" errorTitle="Código repetido" error="Use um código fictício único ou deixe a célula vazia." promptTitle="Código do registro" prompt="Informe um código fictício único para o registro." type="custom">
      <formula1>OR(A4="",COUNTIF($A$4:$A$103,A4)=1)</formula1>
    </dataValidation>
    <dataValidation sqref="C4:C103" showDropDown="0" showInputMessage="1" showErrorMessage="1" allowBlank="0" errorTitle="Data inválida" error="Informe uma data dentro do período definido em Premissas." promptTitle="Data de recepção" prompt="Use uma data entre os limites editáveis da planilha Premissas." type="date" operator="between">
      <formula1>$S$4</formula1>
      <formula2>$S$5</formula2>
    </dataValidation>
    <dataValidation sqref="D4:D103" showDropDown="0" showInputMessage="1" showErrorMessage="1" allowBlank="0" errorTitle="Sequência de datas inválida" error="A conversa deve ocorrer na data de recepção ou depois dela." promptTitle="Data da conversa" prompt="Deixe em branco ou informe uma data igual ou posterior à recepção." type="custom">
      <formula1>OR(D4="",AND(ISNUMBER(D4),ISNUMBER($C4),D4&gt;=$C4,D4&gt;=$S$4,D4&lt;=$S$5))</formula1>
    </dataValidation>
    <dataValidation sqref="E4:E103" showDropDown="0" showInputMessage="1" showErrorMessage="1" allowBlank="0" errorTitle="Sequência de datas inválida" error="A classe deve ocorrer na data da conversa ou depois dela." promptTitle="Data da classe" prompt="Deixe em branco ou informe uma data igual ou posterior à conversa." type="custom">
      <formula1>OR(E4="",AND(ISNUMBER(E4),ISNUMBER($D4),E4&gt;=$D4,E4&gt;=$S$4,E4&lt;=$S$5))</formula1>
    </dataValidation>
    <dataValidation sqref="F4:F103" showDropDown="0" showInputMessage="1" showErrorMessage="1" allowBlank="0" errorTitle="Sequência de datas inválida" error="A integração deve ocorrer na data da classe ou depois dela." promptTitle="Data da integração" prompt="Deixe em branco ou informe uma data igual ou posterior à classe." type="custom">
      <formula1>OR(F4="",AND(ISNUMBER(F4),ISNUMBER($E4),F4&gt;=$E4,F4&gt;=$S$4,F4&lt;=$S$5))</formula1>
    </dataValidation>
    <dataValidation sqref="G4:G103" showDropDown="0" showInputMessage="1" showErrorMessage="1" allowBlank="0" errorTitle="Responsável inválido" error="Selecione uma opção disponível na lista editável de Premissas." promptTitle="Responsável" prompt="Selecione um responsável fictício." type="list">
      <formula1>$Q$4:$Q$7</formula1>
    </dataValidation>
    <dataValidation sqref="H4:H103" showDropDown="0" showInputMessage="1" showErrorMessage="1" allowBlank="0" errorTitle="Ministério inválido" error="Selecione uma opção disponível na lista editável de Premissas." promptTitle="Ministério" prompt="Selecione um ministério fictício." type="list">
      <formula1>$R$4:$R$7</formula1>
    </dataValidation>
    <dataValidation sqref="J4:J103" showDropDown="0" showInputMessage="1" showErrorMessage="1" allowBlank="0" errorTitle="Prazo inválido" error="Informe um prazo dentro do período definido em Premissas." promptTitle="Prazo da próxima ação" prompt="O prazo pode ficar vazio quando ainda não estiver definido." type="date" operator="between">
      <formula1>$S$4</formula1>
      <formula2>$S$5</formula2>
    </dataValidation>
    <dataValidation sqref="K4:K103" showDropDown="0" showInputMessage="1" showErrorMessage="1" allowBlank="0" errorTitle="Status inválido" error="Selecione uma opção disponível na lista editável de Premissas." promptTitle="Status" prompt="Selecione o status administrativo atual." type="list">
      <formula1>$P$4:$P$7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8873A"/>
    <outlinePr summaryBelow="1" summaryRight="1"/>
    <pageSetUpPr/>
  </sheetPr>
  <dimension ref="A1:F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47" customWidth="1" min="3" max="3"/>
    <col width="19" customWidth="1" min="4" max="4"/>
    <col width="28" customWidth="1" min="5" max="5"/>
    <col width="31" customWidth="1" min="6" max="6"/>
  </cols>
  <sheetData>
    <row r="1" ht="27" customHeight="1">
      <c r="A1" s="1" t="inlineStr">
        <is>
          <t>Premissas do acompanhamento</t>
        </is>
      </c>
      <c r="B1" s="20" t="n"/>
      <c r="C1" s="20" t="n"/>
      <c r="D1" s="20" t="n"/>
      <c r="E1" s="20" t="n"/>
      <c r="F1" s="21" t="n"/>
    </row>
    <row r="2" ht="20" customHeight="1">
      <c r="A2" s="2" t="inlineStr">
        <is>
          <t>Edite apenas as células amarelas. Os limites apoiam a conferência administrativa local.</t>
        </is>
      </c>
    </row>
    <row r="3">
      <c r="A3" s="3" t="inlineStr">
        <is>
          <t>Premissa</t>
        </is>
      </c>
      <c r="B3" s="3" t="inlineStr">
        <is>
          <t>Valor</t>
        </is>
      </c>
      <c r="C3" s="3" t="inlineStr">
        <is>
          <t>Uso</t>
        </is>
      </c>
      <c r="D3" s="4" t="inlineStr">
        <is>
          <t>Status permitidos</t>
        </is>
      </c>
      <c r="E3" s="4" t="inlineStr">
        <is>
          <t>Responsáveis fictícios</t>
        </is>
      </c>
      <c r="F3" s="4" t="inlineStr">
        <is>
          <t>Ministérios fictícios</t>
        </is>
      </c>
    </row>
    <row r="4" ht="29" customHeight="1">
      <c r="A4" s="17" t="inlineStr">
        <is>
          <t>Antecedência do alerta de prazo</t>
        </is>
      </c>
      <c r="B4" s="18" t="n">
        <v>7</v>
      </c>
      <c r="C4" s="17" t="inlineStr">
        <is>
          <t>Dias usados para classificar um prazo como próximo.</t>
        </is>
      </c>
      <c r="D4" s="13" t="inlineStr">
        <is>
          <t>Não iniciado</t>
        </is>
      </c>
      <c r="E4" s="13" t="inlineStr">
        <is>
          <t>Responsável Fictício Alfa</t>
        </is>
      </c>
      <c r="F4" s="13" t="inlineStr">
        <is>
          <t>Ministério Fictício Acolhida</t>
        </is>
      </c>
    </row>
    <row r="5" ht="29" customHeight="1">
      <c r="A5" s="19" t="inlineStr">
        <is>
          <t>Data mínima aceita</t>
        </is>
      </c>
      <c r="B5" s="14" t="n">
        <v>45292</v>
      </c>
      <c r="C5" s="19" t="inlineStr">
        <is>
          <t>Limite editável para as datas dos registros.</t>
        </is>
      </c>
      <c r="D5" s="13" t="inlineStr">
        <is>
          <t>Em andamento</t>
        </is>
      </c>
      <c r="E5" s="13" t="inlineStr">
        <is>
          <t>Responsável Fictício Beta</t>
        </is>
      </c>
      <c r="F5" s="13" t="inlineStr">
        <is>
          <t>Ministério Fictício Convivência</t>
        </is>
      </c>
    </row>
    <row r="6" ht="29" customHeight="1">
      <c r="A6" s="17" t="inlineStr">
        <is>
          <t>Data máxima aceita</t>
        </is>
      </c>
      <c r="B6" s="14" t="n">
        <v>47118</v>
      </c>
      <c r="C6" s="17" t="inlineStr">
        <is>
          <t>Limite editável para as datas dos registros.</t>
        </is>
      </c>
      <c r="D6" s="13" t="inlineStr">
        <is>
          <t>Concluído</t>
        </is>
      </c>
      <c r="E6" s="13" t="inlineStr">
        <is>
          <t>Equipe Fictícia Acolher</t>
        </is>
      </c>
      <c r="F6" s="13" t="inlineStr">
        <is>
          <t>Ministério Fictício Integração</t>
        </is>
      </c>
    </row>
    <row r="7" ht="29" customHeight="1">
      <c r="D7" s="13" t="inlineStr">
        <is>
          <t>Pausado</t>
        </is>
      </c>
      <c r="E7" s="13" t="inlineStr">
        <is>
          <t>Equipe Fictícia Ponte</t>
        </is>
      </c>
      <c r="F7" s="13" t="inlineStr">
        <is>
          <t>Ministério Fictício Comunidade</t>
        </is>
      </c>
    </row>
  </sheetData>
  <autoFilter ref="A3:C6"/>
  <mergeCells count="1">
    <mergeCell ref="A1:F1"/>
  </mergeCells>
  <dataValidations count="2">
    <dataValidation sqref="B4" showDropDown="0" showInputMessage="1" showErrorMessage="1" allowBlank="0" errorTitle="Limite inválido" error="Informe um número inteiro entre 1 e 60." promptTitle="Antecedência do alerta" prompt="Informe a antecedência, em dias, para o alerta de prazo." type="whole" operator="between">
      <formula1>1</formula1>
      <formula2>60</formula2>
    </dataValidation>
    <dataValidation sqref="B5:B6" showDropDown="0" showInputMessage="1" showErrorMessage="1" allowBlank="0" errorTitle="Período inválido" error="Use datas válidas e mantenha a data mínima anterior ou igual à máxima." promptTitle="Período permitido" prompt="As datas mínima e máxima definem o período aceito nos registros." type="custom">
      <formula1>AND(ISNUMBER(B5),ISNUMBER($B$5),ISNUMBER($B$6),$B$5&lt;=$B$6)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2026-09-11T08:17:16Z</dcterms:created>
  <dcterms:modified xmlns:dcterms="http://purl.org/dc/terms/" xmlns:xsi="http://www.w3.org/2001/XMLSchema-instance" xsi:type="dcterms:W3CDTF">2026-09-11T08:17:17+00:00Z</dcterms:modified>
</cp:coreProperties>
</file>